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.연수원 업무\6.생활상담실\세탁물 관련\세탁업체 용역 선정\2024년도\"/>
    </mc:Choice>
  </mc:AlternateContent>
  <workbookProtection workbookAlgorithmName="SHA-512" workbookHashValue="5KBjANxWKoVG2QtMePPTR2TGAYLjioGxlJOQ9ucy8M2mtimHsEQ62sllL2Xg2C/V+8zKw+eqvN1NPpw/vNr7JA==" workbookSaltValue="FNY/lg2ADpletMF6F2INdQ==" workbookSpinCount="100000" lockStructure="1"/>
  <bookViews>
    <workbookView xWindow="0" yWindow="0" windowWidth="28800" windowHeight="12165" tabRatio="590"/>
  </bookViews>
  <sheets>
    <sheet name="세탁배분율표" sheetId="2" r:id="rId1"/>
  </sheets>
  <definedNames>
    <definedName name="_xlnm.Print_Area" localSheetId="0">세탁배분율표!$A$1:$I$20</definedName>
  </definedNames>
  <calcPr calcId="162913"/>
</workbook>
</file>

<file path=xl/calcChain.xml><?xml version="1.0" encoding="utf-8"?>
<calcChain xmlns="http://schemas.openxmlformats.org/spreadsheetml/2006/main">
  <c r="E20" i="2" l="1"/>
  <c r="F11" i="2" l="1"/>
  <c r="F12" i="2"/>
  <c r="F13" i="2"/>
  <c r="F14" i="2"/>
  <c r="F15" i="2"/>
  <c r="F16" i="2"/>
  <c r="F17" i="2"/>
  <c r="F18" i="2"/>
  <c r="F19" i="2"/>
  <c r="G11" i="2" l="1"/>
  <c r="G19" i="2"/>
  <c r="G13" i="2"/>
  <c r="G14" i="2"/>
  <c r="G17" i="2"/>
  <c r="G15" i="2"/>
  <c r="G16" i="2"/>
  <c r="G18" i="2"/>
  <c r="G12" i="2"/>
  <c r="D20" i="2"/>
  <c r="H11" i="2" l="1"/>
  <c r="I11" i="2" s="1"/>
  <c r="F20" i="2" l="1"/>
  <c r="H13" i="2" l="1"/>
  <c r="I13" i="2" s="1"/>
  <c r="H17" i="2"/>
  <c r="I17" i="2" s="1"/>
  <c r="H15" i="2"/>
  <c r="I15" i="2" s="1"/>
  <c r="H12" i="2"/>
  <c r="I12" i="2" s="1"/>
  <c r="H19" i="2"/>
  <c r="I19" i="2" s="1"/>
  <c r="H14" i="2"/>
  <c r="I14" i="2" s="1"/>
  <c r="H18" i="2"/>
  <c r="I18" i="2" s="1"/>
  <c r="H16" i="2"/>
  <c r="I16" i="2" s="1"/>
  <c r="G20" i="2" l="1"/>
  <c r="I20" i="2" l="1"/>
</calcChain>
</file>

<file path=xl/comments1.xml><?xml version="1.0" encoding="utf-8"?>
<comments xmlns="http://schemas.openxmlformats.org/spreadsheetml/2006/main">
  <authors>
    <author>Windows 사용자</author>
  </authors>
  <commentList>
    <comment ref="H20" authorId="0" shapeId="0">
      <text>
        <r>
          <rPr>
            <sz val="12"/>
            <color indexed="81"/>
            <rFont val="돋움"/>
            <family val="3"/>
            <charset val="129"/>
          </rPr>
          <t>투찰금액</t>
        </r>
      </text>
    </comment>
  </commentList>
</comments>
</file>

<file path=xl/sharedStrings.xml><?xml version="1.0" encoding="utf-8"?>
<sst xmlns="http://schemas.openxmlformats.org/spreadsheetml/2006/main" count="33" uniqueCount="32">
  <si>
    <t>※ 주의사항</t>
  </si>
  <si>
    <t>품 목</t>
  </si>
  <si>
    <t>구분</t>
    <phoneticPr fontId="1" type="noConversion"/>
  </si>
  <si>
    <t>합계</t>
    <phoneticPr fontId="1" type="noConversion"/>
  </si>
  <si>
    <t>사업예산
(원)</t>
    <phoneticPr fontId="1" type="noConversion"/>
  </si>
  <si>
    <t>계약단가
(원)</t>
    <phoneticPr fontId="67" type="noConversion"/>
  </si>
  <si>
    <t>계약이행금액
(원)</t>
    <phoneticPr fontId="1" type="noConversion"/>
  </si>
  <si>
    <t>예상수요
(ea,1년)</t>
    <phoneticPr fontId="1" type="noConversion"/>
  </si>
  <si>
    <t>기초단가
(원)</t>
    <phoneticPr fontId="1" type="noConversion"/>
  </si>
  <si>
    <t>규격
(mm)</t>
    <phoneticPr fontId="1" type="noConversion"/>
  </si>
  <si>
    <r>
      <t xml:space="preserve">    [ 계약단가금액 :  십</t>
    </r>
    <r>
      <rPr>
        <b/>
        <sz val="11"/>
        <color rgb="FFFF0000"/>
        <rFont val="굴림"/>
        <family val="3"/>
        <charset val="129"/>
      </rPr>
      <t>원단위 절사하여 단가계약</t>
    </r>
    <r>
      <rPr>
        <sz val="11"/>
        <color rgb="FF000000"/>
        <rFont val="굴림"/>
        <family val="3"/>
        <charset val="129"/>
      </rPr>
      <t>]</t>
    </r>
    <phoneticPr fontId="67" type="noConversion"/>
  </si>
  <si>
    <t xml:space="preserve">  - 계약체결 시 품목별 단가 산출(십원단위 당사가 조정) : 낙찰금액 × 품목별 단가배분율</t>
    <phoneticPr fontId="1" type="noConversion"/>
  </si>
  <si>
    <t xml:space="preserve">  -  예상수량 및 금액은 추정치로 계약기간 동안 증감될 수 있으며 계약상대자는 이에 대한 어떠한 이의를 제기할 수 없습니다. </t>
    <phoneticPr fontId="67" type="noConversion"/>
  </si>
  <si>
    <t>이불커버</t>
    <phoneticPr fontId="79" type="noConversion"/>
  </si>
  <si>
    <t>베개커버</t>
    <phoneticPr fontId="79" type="noConversion"/>
  </si>
  <si>
    <t>침대패드</t>
    <phoneticPr fontId="79" type="noConversion"/>
  </si>
  <si>
    <t>새마을조끼</t>
    <phoneticPr fontId="79" type="noConversion"/>
  </si>
  <si>
    <t>침대커버</t>
    <phoneticPr fontId="79" type="noConversion"/>
  </si>
  <si>
    <t>겨울이불</t>
    <phoneticPr fontId="79" type="noConversion"/>
  </si>
  <si>
    <t>여름이불</t>
    <phoneticPr fontId="79" type="noConversion"/>
  </si>
  <si>
    <t>베개속(솜)</t>
    <phoneticPr fontId="79" type="noConversion"/>
  </si>
  <si>
    <t>메모리폼커버 세탁</t>
    <phoneticPr fontId="79" type="noConversion"/>
  </si>
  <si>
    <t>200*120</t>
    <phoneticPr fontId="79" type="noConversion"/>
  </si>
  <si>
    <t>50*70</t>
    <phoneticPr fontId="79" type="noConversion"/>
  </si>
  <si>
    <t>180*110</t>
    <phoneticPr fontId="79" type="noConversion"/>
  </si>
  <si>
    <t>180*110</t>
    <phoneticPr fontId="79" type="noConversion"/>
  </si>
  <si>
    <t>180*110</t>
    <phoneticPr fontId="79" type="noConversion"/>
  </si>
  <si>
    <t>40*60</t>
    <phoneticPr fontId="79" type="noConversion"/>
  </si>
  <si>
    <t>싱글</t>
    <phoneticPr fontId="79" type="noConversion"/>
  </si>
  <si>
    <t>단가배분율
(%)</t>
    <phoneticPr fontId="1" type="noConversion"/>
  </si>
  <si>
    <t>2025년도 새마을중앙연수원 생활관 세탁물 위탁 처리 용역 단가 배분율표</t>
    <phoneticPr fontId="1" type="noConversion"/>
  </si>
  <si>
    <r>
      <t xml:space="preserve">  - 입찰금액은 </t>
    </r>
    <r>
      <rPr>
        <b/>
        <sz val="11"/>
        <color rgb="FFFF0000"/>
        <rFont val="굴림"/>
        <family val="3"/>
        <charset val="129"/>
      </rPr>
      <t>부가가치세를 포함</t>
    </r>
    <r>
      <rPr>
        <sz val="11"/>
        <color rgb="FF000000"/>
        <rFont val="굴림"/>
        <family val="3"/>
        <charset val="129"/>
      </rPr>
      <t>한</t>
    </r>
    <r>
      <rPr>
        <b/>
        <sz val="11"/>
        <rFont val="굴림"/>
        <family val="3"/>
        <charset val="129"/>
      </rPr>
      <t xml:space="preserve"> </t>
    </r>
    <r>
      <rPr>
        <b/>
        <u/>
        <sz val="11"/>
        <color rgb="FFFF0000"/>
        <rFont val="굴림"/>
        <family val="3"/>
        <charset val="129"/>
      </rPr>
      <t>품목별 단가의 합계액</t>
    </r>
    <r>
      <rPr>
        <sz val="11"/>
        <color rgb="FF000000"/>
        <rFont val="굴림"/>
        <family val="3"/>
        <charset val="129"/>
      </rPr>
      <t>으로 입찰하시기 바랍니다. (</t>
    </r>
    <r>
      <rPr>
        <b/>
        <sz val="11"/>
        <color rgb="FFFF0000"/>
        <rFont val="굴림"/>
        <family val="3"/>
        <charset val="129"/>
      </rPr>
      <t>십원단위 절사하여 투찰</t>
    </r>
    <r>
      <rPr>
        <sz val="11"/>
        <color rgb="FF000000"/>
        <rFont val="굴림"/>
        <family val="3"/>
        <charset val="129"/>
      </rPr>
      <t>)</t>
    </r>
    <phoneticPr fontId="6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</si>
</sst>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0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."/>
    <numFmt numFmtId="178" formatCode="#,##0.0"/>
    <numFmt numFmtId="179" formatCode="#,##0.000"/>
    <numFmt numFmtId="180" formatCode="&quot;(&quot;###.00&quot;)&quot;"/>
    <numFmt numFmtId="181" formatCode="[Red]\+#;[Red]\-#;[Red]0"/>
    <numFmt numFmtId="182" formatCode="#,##0;[Red]&quot;△&quot;#,##0"/>
    <numFmt numFmtId="183" formatCode="#,##0_ ;[Red]&quot;△&quot;#,##0\ "/>
    <numFmt numFmtId="184" formatCode="_ * #,##0_ ;_ * \-#,##0_ ;_ * &quot;-&quot;_ ;_ @_ "/>
    <numFmt numFmtId="185" formatCode="_-* #,##0.0_-;&quot;₩&quot;\!\-* #,##0.0_-;_-* &quot;-&quot;_-;_-@_-"/>
    <numFmt numFmtId="186" formatCode="#,##0.0;[Red]#,##0.0;&quot; &quot;"/>
    <numFmt numFmtId="187" formatCode="0.0000%"/>
    <numFmt numFmtId="188" formatCode="#,##0.0000"/>
    <numFmt numFmtId="189" formatCode="#,##0.00;[Red]#,##0.00;&quot; &quot;"/>
    <numFmt numFmtId="190" formatCode="#,##0_);[Red]\(#,##0\)"/>
    <numFmt numFmtId="191" formatCode="General_)"/>
    <numFmt numFmtId="192" formatCode="0.0%;[Red]&quot;△&quot;0.0%"/>
    <numFmt numFmtId="193" formatCode="0.00%;[Red]&quot;△&quot;0.00%"/>
    <numFmt numFmtId="194" formatCode="#,##0_ ;[Red]\-#,##0\ "/>
    <numFmt numFmtId="195" formatCode="0.0%"/>
    <numFmt numFmtId="196" formatCode="_-* #,##0;\-* #,##0;_-* &quot;-&quot;;_-@"/>
    <numFmt numFmtId="197" formatCode="#,##0;[Red]&quot;-&quot;#,##0"/>
    <numFmt numFmtId="198" formatCode="#,##0.0#####\ ;[Red]\-#,##0.0#####\ "/>
    <numFmt numFmtId="199" formatCode="#,##0.00_ "/>
    <numFmt numFmtId="200" formatCode="#,##0&quot; &quot;;[Red]&quot;△&quot;#,##0&quot; &quot;"/>
    <numFmt numFmtId="201" formatCode="* #,##0&quot; &quot;;[Red]* &quot;△&quot;#,##0&quot; &quot;;* @"/>
    <numFmt numFmtId="202" formatCode="#,##0.####;[Red]&quot;△&quot;#,##0.####"/>
    <numFmt numFmtId="203" formatCode="#,##0.00##;[Red]&quot;△&quot;#,##0.00##"/>
    <numFmt numFmtId="204" formatCode="#,##0.00\ &quot;F&quot;;[Red]\-#,##0.00\ &quot;F&quot;"/>
    <numFmt numFmtId="205" formatCode="&quot;₩&quot;#,##0;&quot;₩&quot;\-#,##0"/>
    <numFmt numFmtId="206" formatCode="&quot;$&quot;#,##0.00_);\(&quot;$&quot;#,##0.00\)"/>
    <numFmt numFmtId="207" formatCode="_ &quot;₩&quot;* #,##0_ ;_ &quot;₩&quot;* \-#,##0_ ;_ &quot;₩&quot;* &quot;-&quot;_ ;_ @_ "/>
    <numFmt numFmtId="208" formatCode="&quot;₩&quot;#,##0;[Red]&quot;₩&quot;&quot;-&quot;#,##0"/>
    <numFmt numFmtId="209" formatCode="_ &quot;₩&quot;* #,##0.00_ ;_ &quot;₩&quot;* \-#,##0.00_ ;_ &quot;₩&quot;* &quot;-&quot;??_ ;_ @_ "/>
    <numFmt numFmtId="210" formatCode="_ * #,##0.00_ ;_ * \-#,##0.00_ ;_ * &quot;-&quot;??_ ;_ @_ "/>
    <numFmt numFmtId="211" formatCode="&quot;$&quot;#,##0;[Red]\-&quot;$&quot;#,##0"/>
    <numFmt numFmtId="212" formatCode="#\!\,##0\!.000000_);[Red]&quot;₩&quot;\!\(#\!\,##0\!.000000&quot;₩&quot;\!\)"/>
    <numFmt numFmtId="213" formatCode="_-* #,##0.0_-;\-* #,##0.0_-;_-* &quot;-&quot;??_-;_-@_-"/>
    <numFmt numFmtId="214" formatCode="#,##0.0000;[Red]\-#,##0.0000"/>
    <numFmt numFmtId="215" formatCode="_ * #\!\,##0_ ;_ * &quot;₩&quot;\!\-#\!\,##0_ ;_ * &quot;-&quot;_ ;_ @_ "/>
    <numFmt numFmtId="216" formatCode="_ * #\!\,##0\!.00_ ;_ * &quot;₩&quot;\!\-#\!\,##0\!.00_ ;_ * &quot;-&quot;??_ ;_ @_ "/>
    <numFmt numFmtId="217" formatCode="_(&quot;$&quot;* #,##0_);_(&quot;$&quot;* &quot;₩&quot;\!\(#,##0&quot;₩&quot;\!\);_(&quot;$&quot;* &quot;-&quot;??_);_(@_)"/>
    <numFmt numFmtId="218" formatCode="%#.00"/>
    <numFmt numFmtId="219" formatCode="0.00_);[Red]\(0.00\)"/>
    <numFmt numFmtId="220" formatCode="0.00_)"/>
    <numFmt numFmtId="221" formatCode="#,##0\ &quot;DM&quot;;[Red]\-#,##0\ &quot;DM&quot;"/>
    <numFmt numFmtId="222" formatCode="#,##0.00\ &quot;DM&quot;;[Red]\-#,##0.00\ &quot;DM&quot;"/>
    <numFmt numFmtId="223" formatCode="0.0000_);[Red]\(0.0000\)"/>
  </numFmts>
  <fonts count="83">
    <font>
      <sz val="11"/>
      <color rgb="FF000000"/>
      <name val="돋움"/>
    </font>
    <font>
      <sz val="11"/>
      <color rgb="FF000000"/>
      <name val="돋움"/>
      <family val="3"/>
      <charset val="129"/>
    </font>
    <font>
      <b/>
      <sz val="11"/>
      <color rgb="FF000000"/>
      <name val="굴림"/>
      <family val="3"/>
      <charset val="129"/>
    </font>
    <font>
      <b/>
      <u/>
      <sz val="11"/>
      <color rgb="FF000000"/>
      <name val="굴림"/>
      <family val="3"/>
      <charset val="129"/>
    </font>
    <font>
      <sz val="11"/>
      <color rgb="FF000000"/>
      <name val="굴림"/>
      <family val="3"/>
      <charset val="129"/>
    </font>
    <font>
      <b/>
      <u/>
      <sz val="11"/>
      <color rgb="FFFF0000"/>
      <name val="굴림"/>
      <family val="3"/>
      <charset val="129"/>
    </font>
    <font>
      <b/>
      <sz val="12"/>
      <color rgb="FF000000"/>
      <name val="굴림체"/>
      <family val="3"/>
      <charset val="129"/>
    </font>
    <font>
      <sz val="12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sz val="1"/>
      <color rgb="FF000000"/>
      <name val="Courier"/>
    </font>
    <font>
      <sz val="10"/>
      <color rgb="FF000000"/>
      <name val="MS Sans Serif"/>
    </font>
    <font>
      <sz val="10"/>
      <color rgb="FF00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0"/>
      <color rgb="FF000000"/>
      <name val="돋움체"/>
      <family val="3"/>
      <charset val="129"/>
    </font>
    <font>
      <i/>
      <sz val="12"/>
      <color rgb="FF000000"/>
      <name val="굴림체"/>
      <family val="3"/>
      <charset val="129"/>
    </font>
    <font>
      <sz val="10"/>
      <color rgb="FF000000"/>
      <name val="Arial"/>
      <family val="2"/>
    </font>
    <font>
      <sz val="10"/>
      <color rgb="FF000000"/>
      <name val="Helv"/>
    </font>
    <font>
      <sz val="12"/>
      <color rgb="FF000000"/>
      <name val="Times New Roman"/>
      <family val="1"/>
    </font>
    <font>
      <sz val="11"/>
      <color rgb="FF000000"/>
      <name val="바탕체"/>
      <family val="1"/>
      <charset val="129"/>
    </font>
    <font>
      <sz val="12"/>
      <color rgb="FF000000"/>
      <name val="宋体"/>
      <family val="3"/>
      <charset val="129"/>
    </font>
    <font>
      <sz val="9"/>
      <color rgb="FF000000"/>
      <name val="돋움체"/>
      <family val="3"/>
      <charset val="129"/>
    </font>
    <font>
      <sz val="12"/>
      <color rgb="FF000000"/>
      <name val="돋움"/>
      <family val="3"/>
      <charset val="129"/>
    </font>
    <font>
      <sz val="12"/>
      <color rgb="FF000000"/>
      <name val="Arial"/>
      <family val="2"/>
    </font>
    <font>
      <sz val="12"/>
      <color rgb="FF9999FF"/>
      <name val="바탕체"/>
      <family val="1"/>
      <charset val="129"/>
    </font>
    <font>
      <b/>
      <sz val="18"/>
      <color rgb="FF9999FF"/>
      <name val="바탕체"/>
      <family val="1"/>
      <charset val="129"/>
    </font>
    <font>
      <b/>
      <sz val="15"/>
      <color rgb="FF9999FF"/>
      <name val="바탕체"/>
      <family val="1"/>
      <charset val="129"/>
    </font>
    <font>
      <sz val="12"/>
      <color rgb="FF000000"/>
      <name val="Courier"/>
    </font>
    <font>
      <b/>
      <sz val="11"/>
      <color rgb="FF000000"/>
      <name val="돋움"/>
      <family val="3"/>
      <charset val="129"/>
    </font>
    <font>
      <u/>
      <sz val="12"/>
      <color rgb="FF800080"/>
      <name val="바탕체"/>
      <family val="1"/>
      <charset val="129"/>
    </font>
    <font>
      <sz val="1"/>
      <color rgb="FF000000"/>
      <name val="Courier"/>
    </font>
    <font>
      <sz val="11"/>
      <color rgb="FF000000"/>
      <name val="뼻뮝"/>
      <family val="3"/>
      <charset val="129"/>
    </font>
    <font>
      <sz val="10"/>
      <color rgb="FFFF0000"/>
      <name val="돋움체"/>
      <family val="3"/>
      <charset val="129"/>
    </font>
    <font>
      <b/>
      <sz val="10"/>
      <color rgb="FF000000"/>
      <name val="바탕체"/>
      <family val="1"/>
      <charset val="129"/>
    </font>
    <font>
      <b/>
      <sz val="18"/>
      <color rgb="FF000000"/>
      <name val="바탕체"/>
      <family val="1"/>
      <charset val="129"/>
    </font>
    <font>
      <b/>
      <sz val="12"/>
      <color rgb="FF000000"/>
      <name val="바탕체"/>
      <family val="1"/>
      <charset val="129"/>
    </font>
    <font>
      <sz val="10"/>
      <color rgb="FF000000"/>
      <name val="돋움"/>
      <family val="3"/>
      <charset val="129"/>
    </font>
    <font>
      <b/>
      <sz val="12"/>
      <color rgb="FF800000"/>
      <name val="굴림체"/>
      <family val="3"/>
      <charset val="129"/>
    </font>
    <font>
      <sz val="10"/>
      <color rgb="FF000000"/>
      <name val="명조"/>
      <family val="3"/>
      <charset val="129"/>
    </font>
    <font>
      <sz val="12"/>
      <color rgb="FF9999FF"/>
      <name val="Helv"/>
    </font>
    <font>
      <sz val="11"/>
      <color rgb="FF000000"/>
      <name val="돋움체"/>
      <family val="3"/>
      <charset val="129"/>
    </font>
    <font>
      <sz val="12"/>
      <color rgb="FF000000"/>
      <name val="¹UAAA¼"/>
      <family val="3"/>
      <charset val="129"/>
    </font>
    <font>
      <sz val="12"/>
      <color rgb="FF000000"/>
      <name val="¹ÙÅÁÃ¼"/>
      <family val="3"/>
      <charset val="129"/>
    </font>
    <font>
      <sz val="10"/>
      <color rgb="FF000000"/>
      <name val="μ¸¿oA¼"/>
      <family val="3"/>
      <charset val="129"/>
    </font>
    <font>
      <sz val="12"/>
      <color rgb="FF000000"/>
      <name val="±¼¸²A¼"/>
      <family val="3"/>
      <charset val="129"/>
    </font>
    <font>
      <sz val="11"/>
      <color rgb="FF000000"/>
      <name val="µ¸¿òÃ¼"/>
      <family val="3"/>
      <charset val="129"/>
    </font>
    <font>
      <b/>
      <sz val="10"/>
      <color rgb="FF000000"/>
      <name val="Helv"/>
    </font>
    <font>
      <u/>
      <sz val="10"/>
      <color rgb="FF0000FF"/>
      <name val="Arial"/>
      <family val="2"/>
    </font>
    <font>
      <sz val="10"/>
      <color rgb="FF000000"/>
      <name val="MS Serif"/>
    </font>
    <font>
      <sz val="11"/>
      <color rgb="FF000000"/>
      <name val="??"/>
    </font>
    <font>
      <sz val="10"/>
      <color rgb="FF800000"/>
      <name val="MS Serif"/>
    </font>
    <font>
      <u/>
      <sz val="10"/>
      <color rgb="FFFF00FF"/>
      <name val="MS Sans Serif"/>
    </font>
    <font>
      <sz val="8"/>
      <color rgb="FF000000"/>
      <name val="Arial"/>
      <family val="2"/>
    </font>
    <font>
      <b/>
      <sz val="12"/>
      <color rgb="FF000000"/>
      <name val="Helv"/>
    </font>
    <font>
      <b/>
      <sz val="12"/>
      <color rgb="FF000000"/>
      <name val="Arial"/>
      <family val="2"/>
    </font>
    <font>
      <sz val="10"/>
      <color rgb="FF0000FF"/>
      <name val="Arial"/>
      <family val="2"/>
    </font>
    <font>
      <u/>
      <sz val="10"/>
      <color rgb="FF0000FF"/>
      <name val="MS Sans Serif"/>
    </font>
    <font>
      <b/>
      <sz val="11"/>
      <color rgb="FF000000"/>
      <name val="Helv"/>
    </font>
    <font>
      <sz val="7"/>
      <color rgb="FF000000"/>
      <name val="Small Fonts"/>
      <family val="3"/>
      <charset val="129"/>
    </font>
    <font>
      <sz val="12"/>
      <color rgb="FF000000"/>
      <name val="Helv"/>
    </font>
    <font>
      <sz val="8"/>
      <color rgb="FF000000"/>
      <name val="Helv"/>
    </font>
    <font>
      <b/>
      <sz val="8"/>
      <color rgb="FF000000"/>
      <name val="Helv"/>
    </font>
    <font>
      <b/>
      <i/>
      <sz val="18"/>
      <color rgb="FF0000FF"/>
      <name val="돋움체"/>
      <family val="3"/>
      <charset val="129"/>
    </font>
    <font>
      <b/>
      <u/>
      <sz val="13"/>
      <color rgb="FF000000"/>
      <name val="굴림체"/>
      <family val="3"/>
      <charset val="129"/>
    </font>
    <font>
      <sz val="8"/>
      <color rgb="FF000000"/>
      <name val="바탕체"/>
      <family val="1"/>
      <charset val="129"/>
    </font>
    <font>
      <sz val="8"/>
      <color rgb="FF0000FF"/>
      <name val="Arial"/>
      <family val="2"/>
    </font>
    <font>
      <u/>
      <sz val="10"/>
      <color rgb="FF800080"/>
      <name val="Arial"/>
      <family val="2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굴림"/>
      <family val="3"/>
      <charset val="129"/>
    </font>
    <font>
      <sz val="12"/>
      <color rgb="FF000000"/>
      <name val="굴림"/>
      <family val="3"/>
      <charset val="129"/>
    </font>
    <font>
      <b/>
      <sz val="12"/>
      <color rgb="FF0000FF"/>
      <name val="굴림체"/>
      <family val="3"/>
      <charset val="129"/>
    </font>
    <font>
      <sz val="11"/>
      <color rgb="FF000000"/>
      <name val="돋움"/>
      <family val="3"/>
      <charset val="129"/>
    </font>
    <font>
      <sz val="36"/>
      <color rgb="FF000000"/>
      <name val="HY헤드라인M"/>
      <family val="1"/>
      <charset val="129"/>
    </font>
    <font>
      <b/>
      <sz val="11"/>
      <color rgb="FFFF0000"/>
      <name val="굴림"/>
      <family val="3"/>
      <charset val="129"/>
    </font>
    <font>
      <b/>
      <sz val="11"/>
      <name val="굴림"/>
      <family val="3"/>
      <charset val="129"/>
    </font>
    <font>
      <sz val="12"/>
      <color indexed="8"/>
      <name val="굴림"/>
      <family val="3"/>
      <charset val="129"/>
    </font>
    <font>
      <sz val="11"/>
      <color rgb="FF000000"/>
      <name val="돋움"/>
      <family val="3"/>
      <charset val="129"/>
    </font>
    <font>
      <sz val="12"/>
      <color indexed="81"/>
      <name val="돋움"/>
      <family val="3"/>
      <charset val="129"/>
    </font>
    <font>
      <sz val="8"/>
      <name val="맑은 고딕"/>
      <family val="2"/>
      <charset val="129"/>
      <scheme val="minor"/>
    </font>
    <font>
      <sz val="28"/>
      <color rgb="FF000000"/>
      <name val="HY헤드라인M"/>
      <family val="1"/>
      <charset val="129"/>
    </font>
    <font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99CCFF"/>
      </patternFill>
    </fill>
    <fill>
      <patternFill patternType="solid">
        <fgColor rgb="FFFFFF99"/>
      </patternFill>
    </fill>
    <fill>
      <patternFill patternType="solid">
        <fgColor theme="6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0000FF"/>
      </left>
      <right/>
      <top style="thick">
        <color rgb="FF0000FF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00FF"/>
      </left>
      <right/>
      <top/>
      <bottom style="thin">
        <color indexed="64"/>
      </bottom>
      <diagonal/>
    </border>
    <border>
      <left style="thin">
        <color indexed="64"/>
      </left>
      <right style="thick">
        <color rgb="FF0000FF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rgb="FF0000FF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62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177" fontId="10" fillId="0" borderId="0">
      <protection locked="0"/>
    </xf>
    <xf numFmtId="0" fontId="11" fillId="0" borderId="4">
      <alignment horizontal="center"/>
    </xf>
    <xf numFmtId="0" fontId="12" fillId="0" borderId="3">
      <alignment horizontal="centerContinuous" vertical="center"/>
    </xf>
    <xf numFmtId="3" fontId="13" fillId="0" borderId="0">
      <alignment vertical="center"/>
    </xf>
    <xf numFmtId="178" fontId="13" fillId="0" borderId="0">
      <alignment vertical="center"/>
    </xf>
    <xf numFmtId="4" fontId="13" fillId="0" borderId="0">
      <alignment vertical="center"/>
    </xf>
    <xf numFmtId="179" fontId="13" fillId="0" borderId="0">
      <alignment vertical="center"/>
    </xf>
    <xf numFmtId="180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6" fillId="0" borderId="0" applyFont="0" applyFill="0" applyBorder="0" applyAlignment="0" applyProtection="0"/>
    <xf numFmtId="0" fontId="13" fillId="0" borderId="0"/>
    <xf numFmtId="0" fontId="13" fillId="0" borderId="0"/>
    <xf numFmtId="0" fontId="16" fillId="0" borderId="0"/>
    <xf numFmtId="0" fontId="9" fillId="0" borderId="0"/>
    <xf numFmtId="0" fontId="13" fillId="0" borderId="0"/>
    <xf numFmtId="0" fontId="17" fillId="0" borderId="0"/>
    <xf numFmtId="0" fontId="9" fillId="0" borderId="0" applyFont="0" applyFill="0" applyBorder="0" applyAlignment="0" applyProtection="0"/>
    <xf numFmtId="0" fontId="16" fillId="0" borderId="0"/>
    <xf numFmtId="0" fontId="17" fillId="0" borderId="0"/>
    <xf numFmtId="0" fontId="9" fillId="0" borderId="0" applyFont="0" applyFill="0" applyBorder="0" applyAlignment="0" applyProtection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1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1" fontId="14" fillId="0" borderId="0" applyFont="0" applyFill="0" applyBorder="0" applyProtection="0">
      <alignment vertical="center"/>
    </xf>
    <xf numFmtId="182" fontId="14" fillId="0" borderId="0">
      <alignment vertical="center"/>
    </xf>
    <xf numFmtId="183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184" fontId="19" fillId="0" borderId="2">
      <alignment vertical="center"/>
    </xf>
    <xf numFmtId="9" fontId="1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2" fillId="0" borderId="0">
      <alignment vertical="center"/>
    </xf>
    <xf numFmtId="10" fontId="12" fillId="0" borderId="0">
      <alignment vertical="center"/>
    </xf>
    <xf numFmtId="0" fontId="12" fillId="0" borderId="0">
      <alignment vertical="center"/>
    </xf>
    <xf numFmtId="185" fontId="1" fillId="0" borderId="0">
      <alignment vertical="center"/>
    </xf>
    <xf numFmtId="184" fontId="21" fillId="0" borderId="5" applyBorder="0">
      <alignment vertical="center"/>
    </xf>
    <xf numFmtId="186" fontId="22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7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8" fontId="1" fillId="0" borderId="0">
      <alignment vertical="center"/>
    </xf>
    <xf numFmtId="189" fontId="14" fillId="0" borderId="0">
      <alignment vertical="center"/>
    </xf>
    <xf numFmtId="0" fontId="1" fillId="0" borderId="0"/>
    <xf numFmtId="0" fontId="16" fillId="0" borderId="0" applyNumberFormat="0" applyFill="0" applyBorder="0" applyAlignment="0" applyProtection="0"/>
    <xf numFmtId="189" fontId="14" fillId="0" borderId="0">
      <alignment vertical="center"/>
    </xf>
    <xf numFmtId="0" fontId="23" fillId="0" borderId="0"/>
    <xf numFmtId="190" fontId="7" fillId="0" borderId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>
      <alignment vertical="center"/>
    </xf>
    <xf numFmtId="191" fontId="27" fillId="0" borderId="0"/>
    <xf numFmtId="191" fontId="27" fillId="0" borderId="0"/>
    <xf numFmtId="191" fontId="27" fillId="0" borderId="0"/>
    <xf numFmtId="191" fontId="27" fillId="0" borderId="0"/>
    <xf numFmtId="191" fontId="27" fillId="0" borderId="0"/>
    <xf numFmtId="191" fontId="27" fillId="0" borderId="0"/>
    <xf numFmtId="191" fontId="27" fillId="0" borderId="0"/>
    <xf numFmtId="191" fontId="27" fillId="0" borderId="0"/>
    <xf numFmtId="191" fontId="27" fillId="0" borderId="0"/>
    <xf numFmtId="191" fontId="27" fillId="0" borderId="0"/>
    <xf numFmtId="191" fontId="27" fillId="0" borderId="0"/>
    <xf numFmtId="190" fontId="8" fillId="0" borderId="0"/>
    <xf numFmtId="0" fontId="24" fillId="0" borderId="0" applyFont="0" applyFill="0" applyBorder="0" applyAlignment="0" applyProtection="0"/>
    <xf numFmtId="3" fontId="11" fillId="0" borderId="6">
      <alignment horizontal="center"/>
    </xf>
    <xf numFmtId="0" fontId="28" fillId="0" borderId="7">
      <alignment vertical="center"/>
    </xf>
    <xf numFmtId="0" fontId="13" fillId="3" borderId="0">
      <alignment horizontal="left"/>
    </xf>
    <xf numFmtId="0" fontId="24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84" fontId="9" fillId="0" borderId="8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4" fillId="0" borderId="0" applyNumberFormat="0" applyFont="0" applyFill="0" applyBorder="0" applyProtection="0">
      <alignment horizontal="distributed" vertical="center"/>
    </xf>
    <xf numFmtId="177" fontId="30" fillId="0" borderId="0">
      <protection locked="0"/>
    </xf>
    <xf numFmtId="177" fontId="30" fillId="0" borderId="0">
      <protection locked="0"/>
    </xf>
    <xf numFmtId="10" fontId="21" fillId="0" borderId="0">
      <alignment vertical="center"/>
    </xf>
    <xf numFmtId="177" fontId="30" fillId="0" borderId="0">
      <protection locked="0"/>
    </xf>
    <xf numFmtId="192" fontId="14" fillId="0" borderId="0" applyFont="0" applyFill="0" applyBorder="0" applyProtection="0">
      <alignment horizontal="center" vertical="center"/>
    </xf>
    <xf numFmtId="193" fontId="14" fillId="0" borderId="0" applyFont="0" applyFill="0" applyBorder="0" applyProtection="0">
      <alignment horizontal="center" vertical="center"/>
    </xf>
    <xf numFmtId="9" fontId="8" fillId="4" borderId="0" applyFill="0" applyBorder="0" applyProtection="0">
      <alignment horizontal="right"/>
    </xf>
    <xf numFmtId="10" fontId="8" fillId="0" borderId="0" applyFill="0" applyBorder="0" applyProtection="0">
      <alignment horizontal="right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94" fontId="14" fillId="0" borderId="0" applyFont="0" applyFill="0" applyBorder="0" applyAlignment="0" applyProtection="0"/>
    <xf numFmtId="195" fontId="14" fillId="0" borderId="0" applyFont="0" applyFill="0" applyBorder="0" applyAlignment="0" applyProtection="0"/>
    <xf numFmtId="0" fontId="31" fillId="0" borderId="0"/>
    <xf numFmtId="184" fontId="32" fillId="0" borderId="9">
      <alignment vertical="center"/>
    </xf>
    <xf numFmtId="0" fontId="14" fillId="0" borderId="0" applyNumberFormat="0" applyFont="0" applyFill="0" applyBorder="0" applyProtection="0">
      <alignment horizontal="centerContinuous" vertical="center"/>
    </xf>
    <xf numFmtId="3" fontId="14" fillId="0" borderId="2"/>
    <xf numFmtId="0" fontId="14" fillId="0" borderId="2"/>
    <xf numFmtId="3" fontId="14" fillId="0" borderId="10"/>
    <xf numFmtId="3" fontId="14" fillId="0" borderId="1"/>
    <xf numFmtId="0" fontId="33" fillId="0" borderId="2"/>
    <xf numFmtId="0" fontId="34" fillId="0" borderId="0">
      <alignment horizontal="center"/>
    </xf>
    <xf numFmtId="0" fontId="35" fillId="0" borderId="11">
      <alignment horizontal="center"/>
    </xf>
    <xf numFmtId="196" fontId="21" fillId="0" borderId="0">
      <alignment vertical="center"/>
    </xf>
    <xf numFmtId="184" fontId="36" fillId="0" borderId="9">
      <alignment vertical="center"/>
    </xf>
    <xf numFmtId="197" fontId="37" fillId="0" borderId="0">
      <alignment vertical="center"/>
    </xf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6" fillId="0" borderId="0"/>
    <xf numFmtId="0" fontId="17" fillId="0" borderId="0"/>
    <xf numFmtId="0" fontId="38" fillId="0" borderId="12"/>
    <xf numFmtId="4" fontId="24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13" fillId="0" borderId="0"/>
    <xf numFmtId="177" fontId="30" fillId="0" borderId="0">
      <protection locked="0"/>
    </xf>
    <xf numFmtId="177" fontId="30" fillId="0" borderId="0">
      <protection locked="0"/>
    </xf>
    <xf numFmtId="198" fontId="14" fillId="0" borderId="0" applyFont="0" applyFill="0" applyBorder="0" applyProtection="0">
      <alignment vertical="center"/>
    </xf>
    <xf numFmtId="38" fontId="14" fillId="0" borderId="0" applyFont="0" applyFill="0" applyBorder="0" applyProtection="0">
      <alignment vertical="center"/>
    </xf>
    <xf numFmtId="197" fontId="13" fillId="0" borderId="0" applyFont="0" applyFill="0" applyBorder="0" applyAlignment="0" applyProtection="0"/>
    <xf numFmtId="199" fontId="8" fillId="4" borderId="0" applyFill="0" applyBorder="0" applyProtection="0">
      <alignment horizontal="right"/>
    </xf>
    <xf numFmtId="38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38" fontId="14" fillId="0" borderId="0" applyFill="0" applyBorder="0" applyAlignment="0" applyProtection="0">
      <alignment vertical="center"/>
    </xf>
    <xf numFmtId="196" fontId="40" fillId="0" borderId="0" applyFont="0" applyFill="0" applyBorder="0" applyAlignment="0" applyProtection="0"/>
    <xf numFmtId="200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177" fontId="30" fillId="0" borderId="0">
      <protection locked="0"/>
    </xf>
    <xf numFmtId="177" fontId="30" fillId="0" borderId="0">
      <protection locked="0"/>
    </xf>
    <xf numFmtId="10" fontId="24" fillId="0" borderId="0" applyFont="0" applyFill="0" applyBorder="0" applyAlignment="0" applyProtection="0"/>
    <xf numFmtId="177" fontId="30" fillId="0" borderId="0">
      <protection locked="0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 applyProtection="0"/>
    <xf numFmtId="0" fontId="24" fillId="0" borderId="13" applyNumberFormat="0" applyFont="0" applyFill="0" applyAlignment="0" applyProtection="0"/>
    <xf numFmtId="204" fontId="16" fillId="0" borderId="0" applyFont="0" applyFill="0" applyBorder="0" applyAlignment="0" applyProtection="0"/>
    <xf numFmtId="205" fontId="24" fillId="0" borderId="0" applyFont="0" applyFill="0" applyBorder="0" applyAlignment="0" applyProtection="0"/>
    <xf numFmtId="206" fontId="7" fillId="5" borderId="14">
      <alignment horizontal="center" vertical="center"/>
    </xf>
    <xf numFmtId="0" fontId="10" fillId="0" borderId="0">
      <protection locked="0"/>
    </xf>
    <xf numFmtId="0" fontId="41" fillId="0" borderId="0" applyFont="0" applyFill="0" applyBorder="0" applyAlignment="0" applyProtection="0"/>
    <xf numFmtId="207" fontId="42" fillId="0" borderId="0" applyFont="0" applyFill="0" applyBorder="0" applyAlignment="0" applyProtection="0"/>
    <xf numFmtId="208" fontId="11" fillId="0" borderId="0" applyFont="0" applyFill="0" applyBorder="0" applyAlignment="0" applyProtection="0"/>
    <xf numFmtId="207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09" fontId="42" fillId="0" borderId="0" applyFont="0" applyFill="0" applyBorder="0" applyAlignment="0" applyProtection="0"/>
    <xf numFmtId="208" fontId="11" fillId="0" borderId="0" applyFont="0" applyFill="0" applyBorder="0" applyAlignment="0" applyProtection="0"/>
    <xf numFmtId="209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1" fillId="0" borderId="0"/>
    <xf numFmtId="0" fontId="43" fillId="0" borderId="0" applyFont="0" applyFill="0" applyBorder="0" applyAlignment="0" applyProtection="0"/>
    <xf numFmtId="184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1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210" fontId="42" fillId="0" borderId="0" applyFont="0" applyFill="0" applyBorder="0" applyAlignment="0" applyProtection="0"/>
    <xf numFmtId="210" fontId="41" fillId="0" borderId="0" applyFont="0" applyFill="0" applyBorder="0" applyAlignment="0" applyProtection="0"/>
    <xf numFmtId="0" fontId="41" fillId="0" borderId="0"/>
    <xf numFmtId="0" fontId="42" fillId="0" borderId="0"/>
    <xf numFmtId="0" fontId="44" fillId="0" borderId="0"/>
    <xf numFmtId="0" fontId="45" fillId="0" borderId="0"/>
    <xf numFmtId="0" fontId="16" fillId="0" borderId="0"/>
    <xf numFmtId="0" fontId="1" fillId="0" borderId="0" applyFill="0" applyBorder="0" applyAlignment="0"/>
    <xf numFmtId="0" fontId="46" fillId="0" borderId="0"/>
    <xf numFmtId="0" fontId="47" fillId="0" borderId="0" applyNumberFormat="0" applyFill="0" applyBorder="0" applyAlignment="0" applyProtection="0">
      <alignment vertical="top"/>
      <protection locked="0"/>
    </xf>
    <xf numFmtId="4" fontId="10" fillId="0" borderId="0">
      <protection locked="0"/>
    </xf>
    <xf numFmtId="3" fontId="11" fillId="0" borderId="0" applyFont="0" applyFill="0" applyBorder="0" applyAlignment="0" applyProtection="0"/>
    <xf numFmtId="0" fontId="19" fillId="0" borderId="0"/>
    <xf numFmtId="210" fontId="16" fillId="0" borderId="0" applyFont="0" applyFill="0" applyBorder="0" applyAlignment="0" applyProtection="0"/>
    <xf numFmtId="0" fontId="48" fillId="0" borderId="0" applyNumberFormat="0" applyAlignment="0">
      <alignment horizontal="left"/>
    </xf>
    <xf numFmtId="0" fontId="9" fillId="0" borderId="0" applyFont="0" applyFill="0" applyBorder="0" applyAlignment="0" applyProtection="0"/>
    <xf numFmtId="0" fontId="9" fillId="0" borderId="0">
      <protection locked="0"/>
    </xf>
    <xf numFmtId="0" fontId="11" fillId="0" borderId="0" applyFont="0" applyFill="0" applyBorder="0" applyAlignment="0" applyProtection="0"/>
    <xf numFmtId="0" fontId="13" fillId="0" borderId="2" applyFill="0" applyBorder="0" applyAlignment="0"/>
    <xf numFmtId="0" fontId="13" fillId="0" borderId="0" applyFont="0" applyFill="0" applyBorder="0" applyAlignment="0" applyProtection="0"/>
    <xf numFmtId="0" fontId="16" fillId="0" borderId="0"/>
    <xf numFmtId="211" fontId="49" fillId="0" borderId="0">
      <protection locked="0"/>
    </xf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212" fontId="19" fillId="0" borderId="0"/>
    <xf numFmtId="0" fontId="50" fillId="0" borderId="0" applyNumberFormat="0" applyAlignment="0">
      <alignment horizontal="left"/>
    </xf>
    <xf numFmtId="213" fontId="16" fillId="0" borderId="0">
      <protection locked="0"/>
    </xf>
    <xf numFmtId="0" fontId="51" fillId="0" borderId="0" applyNumberFormat="0" applyFill="0" applyBorder="0" applyAlignment="0" applyProtection="0"/>
    <xf numFmtId="38" fontId="52" fillId="4" borderId="0" applyNumberFormat="0" applyBorder="0" applyAlignment="0" applyProtection="0"/>
    <xf numFmtId="0" fontId="53" fillId="0" borderId="0">
      <alignment horizontal="left"/>
    </xf>
    <xf numFmtId="0" fontId="54" fillId="0" borderId="15" applyNumberFormat="0" applyAlignment="0" applyProtection="0">
      <alignment horizontal="left" vertical="center"/>
    </xf>
    <xf numFmtId="0" fontId="54" fillId="0" borderId="16">
      <alignment horizontal="left" vertical="center"/>
    </xf>
    <xf numFmtId="214" fontId="7" fillId="0" borderId="0">
      <protection locked="0"/>
    </xf>
    <xf numFmtId="214" fontId="7" fillId="0" borderId="0">
      <protection locked="0"/>
    </xf>
    <xf numFmtId="0" fontId="55" fillId="0" borderId="17" applyNumberFormat="0" applyFill="0" applyAlignment="0" applyProtection="0"/>
    <xf numFmtId="0" fontId="56" fillId="0" borderId="0" applyNumberFormat="0" applyFill="0" applyBorder="0" applyAlignment="0" applyProtection="0"/>
    <xf numFmtId="10" fontId="52" fillId="4" borderId="2" applyNumberFormat="0" applyBorder="0" applyAlignment="0" applyProtection="0"/>
    <xf numFmtId="215" fontId="16" fillId="0" borderId="0" applyFont="0" applyFill="0" applyBorder="0" applyAlignment="0" applyProtection="0"/>
    <xf numFmtId="216" fontId="16" fillId="0" borderId="0" applyFont="0" applyFill="0" applyBorder="0" applyAlignment="0" applyProtection="0"/>
    <xf numFmtId="0" fontId="57" fillId="0" borderId="18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37" fontId="58" fillId="0" borderId="0"/>
    <xf numFmtId="217" fontId="1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6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210" fontId="14" fillId="0" borderId="0">
      <alignment vertical="center"/>
    </xf>
    <xf numFmtId="0" fontId="9" fillId="0" borderId="0">
      <protection locked="0"/>
    </xf>
    <xf numFmtId="10" fontId="16" fillId="0" borderId="0" applyFont="0" applyFill="0" applyBorder="0" applyAlignment="0" applyProtection="0"/>
    <xf numFmtId="218" fontId="10" fillId="0" borderId="0">
      <protection locked="0"/>
    </xf>
    <xf numFmtId="30" fontId="60" fillId="0" borderId="0" applyNumberFormat="0" applyFill="0" applyBorder="0" applyAlignment="0" applyProtection="0">
      <alignment horizontal="left"/>
    </xf>
    <xf numFmtId="219" fontId="14" fillId="0" borderId="0">
      <alignment vertical="center"/>
    </xf>
    <xf numFmtId="219" fontId="14" fillId="0" borderId="0">
      <alignment vertical="distributed"/>
    </xf>
    <xf numFmtId="220" fontId="59" fillId="0" borderId="0"/>
    <xf numFmtId="0" fontId="57" fillId="0" borderId="0"/>
    <xf numFmtId="40" fontId="61" fillId="0" borderId="0" applyBorder="0">
      <alignment horizontal="right"/>
    </xf>
    <xf numFmtId="49" fontId="62" fillId="0" borderId="0" applyFill="0" applyBorder="0" applyProtection="0">
      <alignment horizontal="centerContinuous" vertical="center"/>
    </xf>
    <xf numFmtId="0" fontId="63" fillId="0" borderId="0" applyFill="0" applyBorder="0" applyProtection="0">
      <alignment horizontal="centerContinuous" vertical="center"/>
    </xf>
    <xf numFmtId="0" fontId="7" fillId="4" borderId="0" applyFill="0" applyBorder="0" applyProtection="0">
      <alignment horizontal="center" vertical="center"/>
    </xf>
    <xf numFmtId="214" fontId="7" fillId="0" borderId="19">
      <protection locked="0"/>
    </xf>
    <xf numFmtId="0" fontId="64" fillId="0" borderId="20">
      <alignment horizontal="left"/>
    </xf>
    <xf numFmtId="37" fontId="52" fillId="6" borderId="0" applyNumberFormat="0" applyBorder="0" applyAlignment="0" applyProtection="0"/>
    <xf numFmtId="37" fontId="52" fillId="0" borderId="0"/>
    <xf numFmtId="3" fontId="65" fillId="0" borderId="17" applyProtection="0"/>
    <xf numFmtId="221" fontId="11" fillId="0" borderId="0" applyFont="0" applyFill="0" applyBorder="0" applyAlignment="0" applyProtection="0"/>
    <xf numFmtId="222" fontId="11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13" fillId="4" borderId="0">
      <alignment horizontal="left"/>
    </xf>
    <xf numFmtId="177" fontId="10" fillId="0" borderId="0">
      <protection locked="0"/>
    </xf>
    <xf numFmtId="177" fontId="10" fillId="0" borderId="0">
      <protection locked="0"/>
    </xf>
    <xf numFmtId="177" fontId="10" fillId="0" borderId="0">
      <protection locked="0"/>
    </xf>
    <xf numFmtId="177" fontId="10" fillId="0" borderId="0">
      <protection locked="0"/>
    </xf>
    <xf numFmtId="177" fontId="10" fillId="0" borderId="0">
      <protection locked="0"/>
    </xf>
    <xf numFmtId="177" fontId="10" fillId="0" borderId="0">
      <protection locked="0"/>
    </xf>
    <xf numFmtId="177" fontId="10" fillId="0" borderId="0">
      <protection locked="0"/>
    </xf>
    <xf numFmtId="177" fontId="10" fillId="0" borderId="0">
      <protection locked="0"/>
    </xf>
    <xf numFmtId="0" fontId="68" fillId="0" borderId="0">
      <alignment vertical="center"/>
    </xf>
    <xf numFmtId="41" fontId="68" fillId="0" borderId="0" applyFont="0" applyFill="0" applyBorder="0" applyAlignment="0" applyProtection="0">
      <alignment vertical="center"/>
    </xf>
    <xf numFmtId="41" fontId="72" fillId="0" borderId="0" applyFont="0" applyFill="0" applyBorder="0" applyAlignment="0" applyProtection="0">
      <alignment vertical="center"/>
    </xf>
    <xf numFmtId="9" fontId="77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1"/>
    <xf numFmtId="41" fontId="0" fillId="0" borderId="0" xfId="0" applyNumberFormat="1">
      <alignment vertical="center"/>
    </xf>
    <xf numFmtId="223" fontId="3" fillId="0" borderId="0" xfId="0" applyNumberFormat="1" applyFont="1" applyAlignment="1">
      <alignment horizontal="center" vertical="center"/>
    </xf>
    <xf numFmtId="223" fontId="4" fillId="0" borderId="0" xfId="0" applyNumberFormat="1" applyFont="1" applyFill="1" applyBorder="1" applyAlignment="1">
      <alignment horizontal="center" vertical="center"/>
    </xf>
    <xf numFmtId="223" fontId="4" fillId="0" borderId="0" xfId="0" applyNumberFormat="1" applyFont="1" applyAlignment="1">
      <alignment horizontal="center" vertical="center"/>
    </xf>
    <xf numFmtId="223" fontId="0" fillId="0" borderId="0" xfId="0" applyNumberFormat="1" applyAlignment="1">
      <alignment horizontal="center" vertical="center"/>
    </xf>
    <xf numFmtId="0" fontId="69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1" applyFont="1" applyAlignment="1">
      <alignment horizontal="center"/>
    </xf>
    <xf numFmtId="0" fontId="1" fillId="0" borderId="0" xfId="1" applyFont="1"/>
    <xf numFmtId="43" fontId="1" fillId="0" borderId="0" xfId="1" applyNumberFormat="1" applyFont="1"/>
    <xf numFmtId="176" fontId="6" fillId="0" borderId="21" xfId="1" applyNumberFormat="1" applyFont="1" applyFill="1" applyBorder="1" applyAlignment="1">
      <alignment horizontal="right" vertical="center"/>
    </xf>
    <xf numFmtId="176" fontId="7" fillId="0" borderId="32" xfId="1" applyNumberFormat="1" applyFont="1" applyFill="1" applyBorder="1" applyAlignment="1">
      <alignment horizontal="right" vertical="center"/>
    </xf>
    <xf numFmtId="176" fontId="7" fillId="0" borderId="33" xfId="1" applyNumberFormat="1" applyFont="1" applyFill="1" applyBorder="1" applyAlignment="1">
      <alignment horizontal="right" vertical="center"/>
    </xf>
    <xf numFmtId="0" fontId="73" fillId="0" borderId="0" xfId="0" applyFont="1" applyBorder="1" applyAlignment="1">
      <alignment vertical="center"/>
    </xf>
    <xf numFmtId="0" fontId="22" fillId="0" borderId="0" xfId="0" applyFont="1" applyAlignment="1"/>
    <xf numFmtId="0" fontId="70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22" fillId="0" borderId="0" xfId="0" applyFont="1">
      <alignment vertical="center"/>
    </xf>
    <xf numFmtId="41" fontId="7" fillId="0" borderId="22" xfId="360" applyFont="1" applyFill="1" applyBorder="1" applyAlignment="1">
      <alignment horizontal="center" vertical="center"/>
    </xf>
    <xf numFmtId="41" fontId="6" fillId="0" borderId="21" xfId="360" applyFont="1" applyBorder="1" applyAlignment="1">
      <alignment horizontal="center" vertical="center"/>
    </xf>
    <xf numFmtId="195" fontId="7" fillId="0" borderId="28" xfId="361" applyNumberFormat="1" applyFont="1" applyFill="1" applyBorder="1" applyAlignment="1">
      <alignment horizontal="center" vertical="center"/>
    </xf>
    <xf numFmtId="41" fontId="0" fillId="0" borderId="0" xfId="360" applyFont="1">
      <alignment vertical="center"/>
    </xf>
    <xf numFmtId="43" fontId="0" fillId="0" borderId="0" xfId="0" applyNumberFormat="1">
      <alignment vertical="center"/>
    </xf>
    <xf numFmtId="195" fontId="7" fillId="0" borderId="29" xfId="2" applyNumberFormat="1" applyFont="1" applyFill="1" applyBorder="1" applyAlignment="1">
      <alignment horizontal="center" vertical="center"/>
    </xf>
    <xf numFmtId="176" fontId="71" fillId="0" borderId="36" xfId="1" applyNumberFormat="1" applyFont="1" applyFill="1" applyBorder="1" applyAlignment="1">
      <alignment horizontal="right" vertical="center"/>
    </xf>
    <xf numFmtId="176" fontId="71" fillId="2" borderId="37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7" fillId="0" borderId="39" xfId="1" applyFont="1" applyFill="1" applyBorder="1" applyAlignment="1">
      <alignment horizontal="center" vertical="center"/>
    </xf>
    <xf numFmtId="41" fontId="7" fillId="0" borderId="35" xfId="360" applyFont="1" applyFill="1" applyBorder="1" applyAlignment="1">
      <alignment horizontal="center" vertical="center"/>
    </xf>
    <xf numFmtId="195" fontId="7" fillId="0" borderId="40" xfId="361" applyNumberFormat="1" applyFont="1" applyFill="1" applyBorder="1" applyAlignment="1">
      <alignment horizontal="center" vertical="center"/>
    </xf>
    <xf numFmtId="176" fontId="7" fillId="0" borderId="41" xfId="1" applyNumberFormat="1" applyFont="1" applyFill="1" applyBorder="1" applyAlignment="1">
      <alignment horizontal="right" vertical="center"/>
    </xf>
    <xf numFmtId="176" fontId="7" fillId="0" borderId="42" xfId="1" applyNumberFormat="1" applyFont="1" applyFill="1" applyBorder="1" applyAlignment="1">
      <alignment horizontal="right" vertical="center"/>
    </xf>
    <xf numFmtId="0" fontId="81" fillId="0" borderId="49" xfId="0" applyFont="1" applyBorder="1" applyAlignment="1">
      <alignment horizontal="center" vertical="center" shrinkToFit="1"/>
    </xf>
    <xf numFmtId="41" fontId="81" fillId="0" borderId="50" xfId="0" applyNumberFormat="1" applyFont="1" applyBorder="1" applyAlignment="1">
      <alignment horizontal="center" vertical="center" shrinkToFit="1"/>
    </xf>
    <xf numFmtId="41" fontId="81" fillId="0" borderId="51" xfId="0" applyNumberFormat="1" applyFont="1" applyBorder="1" applyAlignment="1">
      <alignment horizontal="center" vertical="center" shrinkToFit="1"/>
    </xf>
    <xf numFmtId="0" fontId="81" fillId="0" borderId="52" xfId="0" applyFont="1" applyBorder="1" applyAlignment="1">
      <alignment horizontal="center" vertical="center" shrinkToFit="1"/>
    </xf>
    <xf numFmtId="41" fontId="81" fillId="0" borderId="53" xfId="0" applyNumberFormat="1" applyFont="1" applyBorder="1" applyAlignment="1">
      <alignment horizontal="center" vertical="center" shrinkToFit="1"/>
    </xf>
    <xf numFmtId="41" fontId="81" fillId="0" borderId="54" xfId="0" applyNumberFormat="1" applyFont="1" applyBorder="1" applyAlignment="1">
      <alignment horizontal="center" vertical="center" shrinkToFit="1"/>
    </xf>
    <xf numFmtId="41" fontId="82" fillId="0" borderId="52" xfId="360" applyFont="1" applyBorder="1">
      <alignment vertical="center"/>
    </xf>
    <xf numFmtId="41" fontId="82" fillId="0" borderId="35" xfId="360" applyFont="1" applyBorder="1">
      <alignment vertical="center"/>
    </xf>
    <xf numFmtId="41" fontId="82" fillId="0" borderId="53" xfId="360" applyFont="1" applyBorder="1">
      <alignment vertical="center"/>
    </xf>
    <xf numFmtId="41" fontId="82" fillId="0" borderId="22" xfId="360" applyFont="1" applyBorder="1">
      <alignment vertical="center"/>
    </xf>
    <xf numFmtId="0" fontId="80" fillId="0" borderId="0" xfId="0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176" fontId="6" fillId="7" borderId="31" xfId="1" applyNumberFormat="1" applyFont="1" applyFill="1" applyBorder="1" applyAlignment="1">
      <alignment horizontal="center" vertical="center" wrapText="1"/>
    </xf>
    <xf numFmtId="176" fontId="6" fillId="7" borderId="33" xfId="1" quotePrefix="1" applyNumberFormat="1" applyFont="1" applyFill="1" applyBorder="1" applyAlignment="1">
      <alignment horizontal="center" vertical="center" wrapText="1"/>
    </xf>
    <xf numFmtId="176" fontId="6" fillId="7" borderId="48" xfId="1" applyNumberFormat="1" applyFont="1" applyFill="1" applyBorder="1" applyAlignment="1">
      <alignment horizontal="center" vertical="center" wrapText="1"/>
    </xf>
    <xf numFmtId="0" fontId="6" fillId="7" borderId="23" xfId="1" applyFont="1" applyFill="1" applyBorder="1" applyAlignment="1">
      <alignment horizontal="center" vertical="center"/>
    </xf>
    <xf numFmtId="0" fontId="6" fillId="7" borderId="25" xfId="1" applyFont="1" applyFill="1" applyBorder="1" applyAlignment="1">
      <alignment horizontal="center" vertical="center"/>
    </xf>
    <xf numFmtId="0" fontId="6" fillId="7" borderId="43" xfId="1" applyFont="1" applyFill="1" applyBorder="1" applyAlignment="1">
      <alignment horizontal="center" vertical="center"/>
    </xf>
    <xf numFmtId="0" fontId="6" fillId="7" borderId="24" xfId="1" applyFont="1" applyFill="1" applyBorder="1" applyAlignment="1">
      <alignment horizontal="center" vertical="center"/>
    </xf>
    <xf numFmtId="0" fontId="6" fillId="7" borderId="22" xfId="1" applyFont="1" applyFill="1" applyBorder="1" applyAlignment="1">
      <alignment horizontal="center" vertical="center"/>
    </xf>
    <xf numFmtId="0" fontId="6" fillId="7" borderId="44" xfId="1" applyFont="1" applyFill="1" applyBorder="1" applyAlignment="1">
      <alignment horizontal="center" vertical="center"/>
    </xf>
    <xf numFmtId="223" fontId="6" fillId="7" borderId="24" xfId="1" applyNumberFormat="1" applyFont="1" applyFill="1" applyBorder="1" applyAlignment="1">
      <alignment horizontal="center" vertical="center" wrapText="1"/>
    </xf>
    <xf numFmtId="223" fontId="6" fillId="7" borderId="22" xfId="1" applyNumberFormat="1" applyFont="1" applyFill="1" applyBorder="1" applyAlignment="1">
      <alignment horizontal="center" vertical="center" wrapText="1"/>
    </xf>
    <xf numFmtId="223" fontId="6" fillId="7" borderId="44" xfId="1" applyNumberFormat="1" applyFont="1" applyFill="1" applyBorder="1" applyAlignment="1">
      <alignment horizontal="center" vertical="center"/>
    </xf>
    <xf numFmtId="176" fontId="6" fillId="7" borderId="24" xfId="1" applyNumberFormat="1" applyFont="1" applyFill="1" applyBorder="1" applyAlignment="1">
      <alignment horizontal="center" vertical="center" wrapText="1"/>
    </xf>
    <xf numFmtId="176" fontId="6" fillId="7" borderId="22" xfId="1" applyNumberFormat="1" applyFont="1" applyFill="1" applyBorder="1" applyAlignment="1">
      <alignment horizontal="center" vertical="center"/>
    </xf>
    <xf numFmtId="176" fontId="6" fillId="7" borderId="44" xfId="1" applyNumberFormat="1" applyFont="1" applyFill="1" applyBorder="1" applyAlignment="1">
      <alignment horizontal="center" vertical="center"/>
    </xf>
    <xf numFmtId="176" fontId="6" fillId="7" borderId="22" xfId="1" quotePrefix="1" applyNumberFormat="1" applyFont="1" applyFill="1" applyBorder="1" applyAlignment="1">
      <alignment horizontal="center" vertical="center" wrapText="1"/>
    </xf>
    <xf numFmtId="176" fontId="6" fillId="7" borderId="44" xfId="1" applyNumberFormat="1" applyFont="1" applyFill="1" applyBorder="1" applyAlignment="1">
      <alignment horizontal="center" vertical="center" wrapText="1"/>
    </xf>
    <xf numFmtId="41" fontId="6" fillId="7" borderId="27" xfId="2" applyFont="1" applyFill="1" applyBorder="1" applyAlignment="1">
      <alignment horizontal="center" vertical="center" wrapText="1"/>
    </xf>
    <xf numFmtId="41" fontId="6" fillId="7" borderId="28" xfId="2" applyFont="1" applyFill="1" applyBorder="1" applyAlignment="1">
      <alignment horizontal="center" vertical="center" wrapText="1"/>
    </xf>
    <xf numFmtId="41" fontId="6" fillId="7" borderId="46" xfId="2" applyFont="1" applyFill="1" applyBorder="1" applyAlignment="1">
      <alignment horizontal="center" vertical="center" wrapText="1"/>
    </xf>
    <xf numFmtId="176" fontId="6" fillId="7" borderId="30" xfId="1" applyNumberFormat="1" applyFont="1" applyFill="1" applyBorder="1" applyAlignment="1">
      <alignment horizontal="center" vertical="center" wrapText="1"/>
    </xf>
    <xf numFmtId="176" fontId="6" fillId="7" borderId="32" xfId="1" applyNumberFormat="1" applyFont="1" applyFill="1" applyBorder="1" applyAlignment="1">
      <alignment horizontal="center" vertical="center"/>
    </xf>
    <xf numFmtId="176" fontId="6" fillId="7" borderId="47" xfId="1" applyNumberFormat="1" applyFont="1" applyFill="1" applyBorder="1" applyAlignment="1">
      <alignment horizontal="center" vertical="center"/>
    </xf>
    <xf numFmtId="176" fontId="6" fillId="7" borderId="38" xfId="1" applyNumberFormat="1" applyFont="1" applyFill="1" applyBorder="1" applyAlignment="1">
      <alignment horizontal="center" vertical="center" wrapText="1"/>
    </xf>
    <xf numFmtId="176" fontId="6" fillId="7" borderId="34" xfId="1" applyNumberFormat="1" applyFont="1" applyFill="1" applyBorder="1" applyAlignment="1">
      <alignment horizontal="center" vertical="center" wrapText="1"/>
    </xf>
    <xf numFmtId="176" fontId="6" fillId="7" borderId="45" xfId="1" applyNumberFormat="1" applyFont="1" applyFill="1" applyBorder="1" applyAlignment="1">
      <alignment horizontal="center" vertical="center" wrapText="1"/>
    </xf>
  </cellXfs>
  <cellStyles count="362">
    <cellStyle name="&quot;" xfId="4"/>
    <cellStyle name="#" xfId="5"/>
    <cellStyle name="#,##0" xfId="6"/>
    <cellStyle name="#,##0.0" xfId="7"/>
    <cellStyle name="#,##0.00" xfId="8"/>
    <cellStyle name="#,##0.000" xfId="9"/>
    <cellStyle name="(##.00)" xfId="10"/>
    <cellStyle name="(△콤마)" xfId="11"/>
    <cellStyle name="(백분율)" xfId="12"/>
    <cellStyle name="(콤마)" xfId="13"/>
    <cellStyle name="??&amp;O?&amp;H?_x0008__x000f__x0007_?_x0007__x0001__x0001_" xfId="15"/>
    <cellStyle name="??&amp;O?&amp;H?_x0008_??_x0007__x0001__x0001_" xfId="16"/>
    <cellStyle name="??&amp;쏗?뷐9_x0008__x0011__x0007_?_x0007__x0001__x0001_" xfId="14"/>
    <cellStyle name="?W?_laroux" xfId="17"/>
    <cellStyle name="_0106-06-007 금속 및 수장공사 단가견적- 대림" xfId="18"/>
    <cellStyle name="_X" xfId="31"/>
    <cellStyle name="_문양원형콘텐츠구축최종2" xfId="19"/>
    <cellStyle name="_방이동오피스텔-압구정 아크로빌-천안두정아파트(제일하이텍)" xfId="20"/>
    <cellStyle name="_산림생태계약내역" xfId="21"/>
    <cellStyle name="_시공견적서양식" xfId="22"/>
    <cellStyle name="_실시설계(031201)" xfId="23"/>
    <cellStyle name="_전시원가계산서" xfId="24"/>
    <cellStyle name="_준공내역서" xfId="25"/>
    <cellStyle name="_천안 삼성코닝 SP 납품(대선기공)" xfId="26"/>
    <cellStyle name="_최종내역(공사)" xfId="27"/>
    <cellStyle name="_최종내역(자재)" xfId="28"/>
    <cellStyle name="_테니스장(030922)" xfId="29"/>
    <cellStyle name="_현수막 추가" xfId="30"/>
    <cellStyle name="’E‰Y [0.00]_laroux" xfId="32"/>
    <cellStyle name="’E‰Y_laroux" xfId="33"/>
    <cellStyle name="¤@?e_TEST-1 " xfId="39"/>
    <cellStyle name="+,-,0" xfId="34"/>
    <cellStyle name="△ []" xfId="35"/>
    <cellStyle name="△ [0]" xfId="36"/>
    <cellStyle name="△백분율" xfId="37"/>
    <cellStyle name="△콤마" xfId="38"/>
    <cellStyle name="" xfId="3"/>
    <cellStyle name="0" xfId="40"/>
    <cellStyle name="0%" xfId="41"/>
    <cellStyle name="0,0_x000d__x000a_NA_x000d__x000a_" xfId="42"/>
    <cellStyle name="0,0_x000d__x000a_NA_x000d__x000a_ 2" xfId="43"/>
    <cellStyle name="0,0_x000d__x000a_NA_x000d__x000a_ 2 2" xfId="44"/>
    <cellStyle name="0,0_x000d__x000a_NA_x000d__x000a_ 3" xfId="45"/>
    <cellStyle name="0.0%" xfId="46"/>
    <cellStyle name="0.00%" xfId="47"/>
    <cellStyle name="0.000%" xfId="48"/>
    <cellStyle name="0.0000%" xfId="49"/>
    <cellStyle name="00" xfId="50"/>
    <cellStyle name="1" xfId="51"/>
    <cellStyle name="1_total" xfId="52"/>
    <cellStyle name="1_total_IT1019" xfId="72"/>
    <cellStyle name="1_total_IT1019_IT1019" xfId="82"/>
    <cellStyle name="1_total_IT1019_IT1019_단독정하조 톤당 설치금액 산정 용역" xfId="83"/>
    <cellStyle name="1_total_IT1019_IT1019_단독정하조 톤당 설치금액 산정 용역(수정)" xfId="84"/>
    <cellStyle name="1_total_IT1019_IT1019_오수처리시설 톤당 설치금액 산정 용역" xfId="85"/>
    <cellStyle name="1_total_IT1019_IT1019_오수처리시설 톤당 설치금액 산정 용역(수정)" xfId="86"/>
    <cellStyle name="1_total_IT1019_강남콜센터" xfId="73"/>
    <cellStyle name="1_total_IT1019_강남콜센터_단독정하조 톤당 설치금액 산정 용역" xfId="74"/>
    <cellStyle name="1_total_IT1019_강남콜센터_단독정하조 톤당 설치금액 산정 용역(수정)" xfId="75"/>
    <cellStyle name="1_total_IT1019_강남콜센터_오수처리시설 톤당 설치금액 산정 용역" xfId="76"/>
    <cellStyle name="1_total_IT1019_강남콜센터_오수처리시설 톤당 설치금액 산정 용역(수정)" xfId="77"/>
    <cellStyle name="1_total_IT1019_단독정하조 톤당 설치금액 산정 용역" xfId="78"/>
    <cellStyle name="1_total_IT1019_단독정하조 톤당 설치금액 산정 용역(수정)" xfId="79"/>
    <cellStyle name="1_total_IT1019_오수처리시설 톤당 설치금액 산정 용역" xfId="80"/>
    <cellStyle name="1_total_IT1019_오수처리시설 톤당 설치금액 산정 용역(수정)" xfId="81"/>
    <cellStyle name="1_total_단독정하조 톤당 설치금액 산정 용역" xfId="53"/>
    <cellStyle name="1_total_단독정하조 톤당 설치금액 산정 용역(수정)" xfId="54"/>
    <cellStyle name="1_total_오수처리시설 톤당 설치금액 산정 용역" xfId="55"/>
    <cellStyle name="1_total_오수처리시설 톤당 설치금액 산정 용역(수정)" xfId="56"/>
    <cellStyle name="1_total_한의학연구원 총괄" xfId="57"/>
    <cellStyle name="1_total_한의학연구원 총괄_IT1019" xfId="67"/>
    <cellStyle name="1_total_한의학연구원 총괄_IT1019_단독정하조 톤당 설치금액 산정 용역" xfId="68"/>
    <cellStyle name="1_total_한의학연구원 총괄_IT1019_단독정하조 톤당 설치금액 산정 용역(수정)" xfId="69"/>
    <cellStyle name="1_total_한의학연구원 총괄_IT1019_오수처리시설 톤당 설치금액 산정 용역" xfId="70"/>
    <cellStyle name="1_total_한의학연구원 총괄_IT1019_오수처리시설 톤당 설치금액 산정 용역(수정)" xfId="71"/>
    <cellStyle name="1_total_한의학연구원 총괄_강남콜센터" xfId="58"/>
    <cellStyle name="1_total_한의학연구원 총괄_강남콜센터_단독정하조 톤당 설치금액 산정 용역" xfId="59"/>
    <cellStyle name="1_total_한의학연구원 총괄_강남콜센터_단독정하조 톤당 설치금액 산정 용역(수정)" xfId="60"/>
    <cellStyle name="1_total_한의학연구원 총괄_강남콜센터_오수처리시설 톤당 설치금액 산정 용역" xfId="61"/>
    <cellStyle name="1_total_한의학연구원 총괄_강남콜센터_오수처리시설 톤당 설치금액 산정 용역(수정)" xfId="62"/>
    <cellStyle name="1_total_한의학연구원 총괄_단독정하조 톤당 설치금액 산정 용역" xfId="63"/>
    <cellStyle name="1_total_한의학연구원 총괄_단독정하조 톤당 설치금액 산정 용역(수정)" xfId="64"/>
    <cellStyle name="1_total_한의학연구원 총괄_오수처리시설 톤당 설치금액 산정 용역" xfId="65"/>
    <cellStyle name="1_total_한의학연구원 총괄_오수처리시설 톤당 설치금액 산정 용역(수정)" xfId="66"/>
    <cellStyle name="1_tree" xfId="87"/>
    <cellStyle name="1_tree_IT1019" xfId="142"/>
    <cellStyle name="1_tree_IT1019_IT1019" xfId="152"/>
    <cellStyle name="1_tree_IT1019_IT1019_단독정하조 톤당 설치금액 산정 용역" xfId="153"/>
    <cellStyle name="1_tree_IT1019_IT1019_단독정하조 톤당 설치금액 산정 용역(수정)" xfId="154"/>
    <cellStyle name="1_tree_IT1019_IT1019_오수처리시설 톤당 설치금액 산정 용역" xfId="155"/>
    <cellStyle name="1_tree_IT1019_IT1019_오수처리시설 톤당 설치금액 산정 용역(수정)" xfId="156"/>
    <cellStyle name="1_tree_IT1019_강남콜센터" xfId="143"/>
    <cellStyle name="1_tree_IT1019_강남콜센터_단독정하조 톤당 설치금액 산정 용역" xfId="144"/>
    <cellStyle name="1_tree_IT1019_강남콜센터_단독정하조 톤당 설치금액 산정 용역(수정)" xfId="145"/>
    <cellStyle name="1_tree_IT1019_강남콜센터_오수처리시설 톤당 설치금액 산정 용역" xfId="146"/>
    <cellStyle name="1_tree_IT1019_강남콜센터_오수처리시설 톤당 설치금액 산정 용역(수정)" xfId="147"/>
    <cellStyle name="1_tree_IT1019_단독정하조 톤당 설치금액 산정 용역" xfId="148"/>
    <cellStyle name="1_tree_IT1019_단독정하조 톤당 설치금액 산정 용역(수정)" xfId="149"/>
    <cellStyle name="1_tree_IT1019_오수처리시설 톤당 설치금액 산정 용역" xfId="150"/>
    <cellStyle name="1_tree_IT1019_오수처리시설 톤당 설치금액 산정 용역(수정)" xfId="151"/>
    <cellStyle name="1_tree_단독정하조 톤당 설치금액 산정 용역" xfId="88"/>
    <cellStyle name="1_tree_단독정하조 톤당 설치금액 산정 용역(수정)" xfId="89"/>
    <cellStyle name="1_tree_수량산출" xfId="90"/>
    <cellStyle name="1_tree_수량산출_IT1019" xfId="110"/>
    <cellStyle name="1_tree_수량산출_IT1019_IT1019" xfId="120"/>
    <cellStyle name="1_tree_수량산출_IT1019_IT1019_단독정하조 톤당 설치금액 산정 용역" xfId="121"/>
    <cellStyle name="1_tree_수량산출_IT1019_IT1019_단독정하조 톤당 설치금액 산정 용역(수정)" xfId="122"/>
    <cellStyle name="1_tree_수량산출_IT1019_IT1019_오수처리시설 톤당 설치금액 산정 용역" xfId="123"/>
    <cellStyle name="1_tree_수량산출_IT1019_IT1019_오수처리시설 톤당 설치금액 산정 용역(수정)" xfId="124"/>
    <cellStyle name="1_tree_수량산출_IT1019_강남콜센터" xfId="111"/>
    <cellStyle name="1_tree_수량산출_IT1019_강남콜센터_단독정하조 톤당 설치금액 산정 용역" xfId="112"/>
    <cellStyle name="1_tree_수량산출_IT1019_강남콜센터_단독정하조 톤당 설치금액 산정 용역(수정)" xfId="113"/>
    <cellStyle name="1_tree_수량산출_IT1019_강남콜센터_오수처리시설 톤당 설치금액 산정 용역" xfId="114"/>
    <cellStyle name="1_tree_수량산출_IT1019_강남콜센터_오수처리시설 톤당 설치금액 산정 용역(수정)" xfId="115"/>
    <cellStyle name="1_tree_수량산출_IT1019_단독정하조 톤당 설치금액 산정 용역" xfId="116"/>
    <cellStyle name="1_tree_수량산출_IT1019_단독정하조 톤당 설치금액 산정 용역(수정)" xfId="117"/>
    <cellStyle name="1_tree_수량산출_IT1019_오수처리시설 톤당 설치금액 산정 용역" xfId="118"/>
    <cellStyle name="1_tree_수량산출_IT1019_오수처리시설 톤당 설치금액 산정 용역(수정)" xfId="119"/>
    <cellStyle name="1_tree_수량산출_단독정하조 톤당 설치금액 산정 용역" xfId="91"/>
    <cellStyle name="1_tree_수량산출_단독정하조 톤당 설치금액 산정 용역(수정)" xfId="92"/>
    <cellStyle name="1_tree_수량산출_오수처리시설 톤당 설치금액 산정 용역" xfId="93"/>
    <cellStyle name="1_tree_수량산출_오수처리시설 톤당 설치금액 산정 용역(수정)" xfId="94"/>
    <cellStyle name="1_tree_수량산출_한의학연구원 총괄" xfId="95"/>
    <cellStyle name="1_tree_수량산출_한의학연구원 총괄_IT1019" xfId="105"/>
    <cellStyle name="1_tree_수량산출_한의학연구원 총괄_IT1019_단독정하조 톤당 설치금액 산정 용역" xfId="106"/>
    <cellStyle name="1_tree_수량산출_한의학연구원 총괄_IT1019_단독정하조 톤당 설치금액 산정 용역(수정)" xfId="107"/>
    <cellStyle name="1_tree_수량산출_한의학연구원 총괄_IT1019_오수처리시설 톤당 설치금액 산정 용역" xfId="108"/>
    <cellStyle name="1_tree_수량산출_한의학연구원 총괄_IT1019_오수처리시설 톤당 설치금액 산정 용역(수정)" xfId="109"/>
    <cellStyle name="1_tree_수량산출_한의학연구원 총괄_강남콜센터" xfId="96"/>
    <cellStyle name="1_tree_수량산출_한의학연구원 총괄_강남콜센터_단독정하조 톤당 설치금액 산정 용역" xfId="97"/>
    <cellStyle name="1_tree_수량산출_한의학연구원 총괄_강남콜센터_단독정하조 톤당 설치금액 산정 용역(수정)" xfId="98"/>
    <cellStyle name="1_tree_수량산출_한의학연구원 총괄_강남콜센터_오수처리시설 톤당 설치금액 산정 용역" xfId="99"/>
    <cellStyle name="1_tree_수량산출_한의학연구원 총괄_강남콜센터_오수처리시설 톤당 설치금액 산정 용역(수정)" xfId="100"/>
    <cellStyle name="1_tree_수량산출_한의학연구원 총괄_단독정하조 톤당 설치금액 산정 용역" xfId="101"/>
    <cellStyle name="1_tree_수량산출_한의학연구원 총괄_단독정하조 톤당 설치금액 산정 용역(수정)" xfId="102"/>
    <cellStyle name="1_tree_수량산출_한의학연구원 총괄_오수처리시설 톤당 설치금액 산정 용역" xfId="103"/>
    <cellStyle name="1_tree_수량산출_한의학연구원 총괄_오수처리시설 톤당 설치금액 산정 용역(수정)" xfId="104"/>
    <cellStyle name="1_tree_오수처리시설 톤당 설치금액 산정 용역" xfId="125"/>
    <cellStyle name="1_tree_오수처리시설 톤당 설치금액 산정 용역(수정)" xfId="126"/>
    <cellStyle name="1_tree_한의학연구원 총괄" xfId="127"/>
    <cellStyle name="1_tree_한의학연구원 총괄_IT1019" xfId="137"/>
    <cellStyle name="1_tree_한의학연구원 총괄_IT1019_단독정하조 톤당 설치금액 산정 용역" xfId="138"/>
    <cellStyle name="1_tree_한의학연구원 총괄_IT1019_단독정하조 톤당 설치금액 산정 용역(수정)" xfId="139"/>
    <cellStyle name="1_tree_한의학연구원 총괄_IT1019_오수처리시설 톤당 설치금액 산정 용역" xfId="140"/>
    <cellStyle name="1_tree_한의학연구원 총괄_IT1019_오수처리시설 톤당 설치금액 산정 용역(수정)" xfId="141"/>
    <cellStyle name="1_tree_한의학연구원 총괄_강남콜센터" xfId="128"/>
    <cellStyle name="1_tree_한의학연구원 총괄_강남콜센터_단독정하조 톤당 설치금액 산정 용역" xfId="129"/>
    <cellStyle name="1_tree_한의학연구원 총괄_강남콜센터_단독정하조 톤당 설치금액 산정 용역(수정)" xfId="130"/>
    <cellStyle name="1_tree_한의학연구원 총괄_강남콜센터_오수처리시설 톤당 설치금액 산정 용역" xfId="131"/>
    <cellStyle name="1_tree_한의학연구원 총괄_강남콜센터_오수처리시설 톤당 설치금액 산정 용역(수정)" xfId="132"/>
    <cellStyle name="1_tree_한의학연구원 총괄_단독정하조 톤당 설치금액 산정 용역" xfId="133"/>
    <cellStyle name="1_tree_한의학연구원 총괄_단독정하조 톤당 설치금액 산정 용역(수정)" xfId="134"/>
    <cellStyle name="1_tree_한의학연구원 총괄_오수처리시설 톤당 설치금액 산정 용역" xfId="135"/>
    <cellStyle name="1_tree_한의학연구원 총괄_오수처리시설 톤당 설치금액 산정 용역(수정)" xfId="136"/>
    <cellStyle name="11" xfId="157"/>
    <cellStyle name="111" xfId="158"/>
    <cellStyle name="19990216" xfId="159"/>
    <cellStyle name="2자리" xfId="160"/>
    <cellStyle name="82" xfId="161"/>
    <cellStyle name="Actual Date" xfId="253"/>
    <cellStyle name="Aee­ " xfId="254"/>
    <cellStyle name="AeE­ [0]_ 2ÆAAþº° " xfId="255"/>
    <cellStyle name="ÅëÈ­ [0]_¸ðÇü¸·" xfId="256"/>
    <cellStyle name="AeE­ [0]_¿μ¹RA¶A÷μμ" xfId="257"/>
    <cellStyle name="ÅëÈ­ [0]_Á¤»ê¼­°©Áö" xfId="258"/>
    <cellStyle name="AeE­ [0]_AMT " xfId="259"/>
    <cellStyle name="AeE­_ 2ÆAAþº° " xfId="260"/>
    <cellStyle name="ÅëÈ­_¸ðÇü¸·" xfId="261"/>
    <cellStyle name="AeE­_¿μ¹RA¶A÷μμ" xfId="262"/>
    <cellStyle name="ÅëÈ­_Á¤»ê¼­°©Áö" xfId="263"/>
    <cellStyle name="AeE­_AMT " xfId="264"/>
    <cellStyle name="ALIGNMENT" xfId="265"/>
    <cellStyle name="AÞ¸¶ [0]_ 2ÆAAþº° " xfId="266"/>
    <cellStyle name="ÄÞ¸¶ [0]_¸ðÇü¸·" xfId="267"/>
    <cellStyle name="AÞ¸¶ [0]_±a¼uAe½A " xfId="268"/>
    <cellStyle name="ÄÞ¸¶ [0]_Á¤»ê¼­°©Áö" xfId="269"/>
    <cellStyle name="AÞ¸¶ [0]_AN°y(1.25) " xfId="270"/>
    <cellStyle name="AÞ¸¶_ 2ÆAAþº° " xfId="271"/>
    <cellStyle name="ÄÞ¸¶_¸ðÇü¸·" xfId="272"/>
    <cellStyle name="AÞ¸¶_±a¼uAe½A " xfId="273"/>
    <cellStyle name="ÄÞ¸¶_Á¤»ê¼­°©Áö" xfId="274"/>
    <cellStyle name="AÞ¸¶_AN°y(1.25) " xfId="275"/>
    <cellStyle name="C￥AØ_ 2ÆAAþº° " xfId="276"/>
    <cellStyle name="Ç¥ÁØ_¸ðÇü¸·" xfId="277"/>
    <cellStyle name="C￥AØ_¿u°￡¿a¾aº¸°i" xfId="278"/>
    <cellStyle name="Ç¥ÁØ_°¡¼³" xfId="279"/>
    <cellStyle name="C￥AØ_PERSONAL" xfId="280"/>
    <cellStyle name="Calc Currency (0)" xfId="281"/>
    <cellStyle name="category" xfId="282"/>
    <cellStyle name="CIAIÆU¸μAⓒ" xfId="283"/>
    <cellStyle name="Comma" xfId="284"/>
    <cellStyle name="Comma [0]" xfId="285"/>
    <cellStyle name="comma zerodec" xfId="286"/>
    <cellStyle name="Comma_ SG&amp;A Bridge " xfId="287"/>
    <cellStyle name="Copied" xfId="288"/>
    <cellStyle name="Curren?_x0012_퐀_x0017_?" xfId="289"/>
    <cellStyle name="Currency" xfId="290"/>
    <cellStyle name="Currency [0]" xfId="291"/>
    <cellStyle name="currency-$_표지 " xfId="292"/>
    <cellStyle name="Currency_ SG&amp;A Bridge " xfId="293"/>
    <cellStyle name="Currency1" xfId="294"/>
    <cellStyle name="Date" xfId="295"/>
    <cellStyle name="Dezimal [0]_Ausdruck RUND (D)" xfId="296"/>
    <cellStyle name="Dezimal_Ausdruck RUND (D)" xfId="297"/>
    <cellStyle name="Dollar (zero dec)" xfId="298"/>
    <cellStyle name="Entered" xfId="299"/>
    <cellStyle name="Fixed" xfId="300"/>
    <cellStyle name="Followed Hyperlink" xfId="301"/>
    <cellStyle name="Grey" xfId="302"/>
    <cellStyle name="HEADER" xfId="303"/>
    <cellStyle name="Header1" xfId="304"/>
    <cellStyle name="Header2" xfId="305"/>
    <cellStyle name="Heading1" xfId="306"/>
    <cellStyle name="Heading2" xfId="307"/>
    <cellStyle name="HIGHLIGHT" xfId="308"/>
    <cellStyle name="Hyperlink" xfId="309"/>
    <cellStyle name="Input [yellow]" xfId="310"/>
    <cellStyle name="Milliers [0]_Arabian Spec" xfId="311"/>
    <cellStyle name="Milliers_Arabian Spec" xfId="312"/>
    <cellStyle name="Model" xfId="313"/>
    <cellStyle name="Mon?aire [0]_Arabian Spec" xfId="314"/>
    <cellStyle name="Mon?aire_Arabian Spec" xfId="315"/>
    <cellStyle name="no dec" xfId="316"/>
    <cellStyle name="Normal - Style1" xfId="317"/>
    <cellStyle name="Normal - Style2" xfId="318"/>
    <cellStyle name="Normal - Style3" xfId="319"/>
    <cellStyle name="Normal - Style4" xfId="320"/>
    <cellStyle name="Normal - Style5" xfId="321"/>
    <cellStyle name="Normal - Style6" xfId="322"/>
    <cellStyle name="Normal - Style7" xfId="323"/>
    <cellStyle name="Normal - Style8" xfId="324"/>
    <cellStyle name="Normal_ SG&amp;A Bridge" xfId="325"/>
    <cellStyle name="Œ…?æ맖?e [0.00]_guyan" xfId="326"/>
    <cellStyle name="Œ…?æ맖?e_guyan" xfId="327"/>
    <cellStyle name="oh" xfId="328"/>
    <cellStyle name="Percent" xfId="329"/>
    <cellStyle name="Percent [2]" xfId="330"/>
    <cellStyle name="Percent_2)부천로봇사인" xfId="331"/>
    <cellStyle name="RevList" xfId="332"/>
    <cellStyle name="sh" xfId="333"/>
    <cellStyle name="ssh" xfId="334"/>
    <cellStyle name="Standard_A" xfId="335"/>
    <cellStyle name="subhead" xfId="336"/>
    <cellStyle name="Subtotal" xfId="337"/>
    <cellStyle name="Title" xfId="338"/>
    <cellStyle name="title [1]" xfId="339"/>
    <cellStyle name="title [2]" xfId="340"/>
    <cellStyle name="Total" xfId="341"/>
    <cellStyle name="UM" xfId="342"/>
    <cellStyle name="Unprot" xfId="343"/>
    <cellStyle name="Unprot$" xfId="344"/>
    <cellStyle name="Unprotect" xfId="345"/>
    <cellStyle name="W?rung [0]_Ausdruck RUND (D)" xfId="346"/>
    <cellStyle name="W?rung_Ausdruck RUND (D)" xfId="347"/>
    <cellStyle name="μU¿¡ ¿A´A CIAIÆU¸μAⓒ" xfId="348"/>
    <cellStyle name="견적" xfId="162"/>
    <cellStyle name="고정소숫점" xfId="163"/>
    <cellStyle name="고정출력1" xfId="164"/>
    <cellStyle name="고정출력2" xfId="165"/>
    <cellStyle name="공종" xfId="166"/>
    <cellStyle name="咬訌裝?INCOM1" xfId="167"/>
    <cellStyle name="咬訌裝?INCOM10" xfId="168"/>
    <cellStyle name="咬訌裝?INCOM2" xfId="169"/>
    <cellStyle name="咬訌裝?INCOM3" xfId="170"/>
    <cellStyle name="咬訌裝?INCOM4" xfId="171"/>
    <cellStyle name="咬訌裝?INCOM5" xfId="172"/>
    <cellStyle name="咬訌裝?INCOM6" xfId="173"/>
    <cellStyle name="咬訌裝?INCOM7" xfId="174"/>
    <cellStyle name="咬訌裝?INCOM8" xfId="175"/>
    <cellStyle name="咬訌裝?INCOM9" xfId="176"/>
    <cellStyle name="咬訌裝?PRIB11" xfId="177"/>
    <cellStyle name="기계" xfId="178"/>
    <cellStyle name="날짜" xfId="179"/>
    <cellStyle name="내역서" xfId="180"/>
    <cellStyle name="네모제목" xfId="181"/>
    <cellStyle name="단위(원)" xfId="182"/>
    <cellStyle name="단위(원) 2" xfId="349"/>
    <cellStyle name="달러" xfId="183"/>
    <cellStyle name="뒤에 오는 하이퍼링크" xfId="184"/>
    <cellStyle name="똿뗦먛귟 [0.00]_laroux" xfId="185"/>
    <cellStyle name="똿뗦먛귟_laroux" xfId="186"/>
    <cellStyle name="마이너스키" xfId="187"/>
    <cellStyle name="믅됞 [0.00]_laroux" xfId="188"/>
    <cellStyle name="믅됞_laroux" xfId="189"/>
    <cellStyle name="배분" xfId="190"/>
    <cellStyle name="백" xfId="191"/>
    <cellStyle name="백 2" xfId="350"/>
    <cellStyle name="백_내역서(조선왕궁유물전시관)" xfId="192"/>
    <cellStyle name="백_내역서(조선왕궁유물전시관) 2" xfId="351"/>
    <cellStyle name="백_화개장터시설내역서최종)" xfId="193"/>
    <cellStyle name="백_화개장터장옥내역서" xfId="194"/>
    <cellStyle name="백_화개장터장옥내역서 2" xfId="352"/>
    <cellStyle name="백분율" xfId="361" builtinId="5"/>
    <cellStyle name="백분율 [△1]" xfId="195"/>
    <cellStyle name="백분율 [△2]" xfId="196"/>
    <cellStyle name="백분율 [0]" xfId="197"/>
    <cellStyle name="백분율 [2]" xfId="198"/>
    <cellStyle name="백분율 2" xfId="199"/>
    <cellStyle name="백분율 2 2" xfId="200"/>
    <cellStyle name="백분율［△1］" xfId="201"/>
    <cellStyle name="백분율［△2］" xfId="202"/>
    <cellStyle name="뷭?_빟랹둴봃섟 " xfId="203"/>
    <cellStyle name="빨간색" xfId="204"/>
    <cellStyle name="선택영역의 가운데로" xfId="205"/>
    <cellStyle name="설계서-내용" xfId="206"/>
    <cellStyle name="설계서-내용-소수점" xfId="207"/>
    <cellStyle name="설계서-내용-우" xfId="208"/>
    <cellStyle name="설계서-내용-좌" xfId="209"/>
    <cellStyle name="설계서-소제목" xfId="210"/>
    <cellStyle name="설계서-타이틀" xfId="211"/>
    <cellStyle name="설계서-항목" xfId="212"/>
    <cellStyle name="수량1" xfId="213"/>
    <cellStyle name="수목명" xfId="214"/>
    <cellStyle name="숫자(R)" xfId="215"/>
    <cellStyle name="쉼표 [0]" xfId="360" builtinId="6"/>
    <cellStyle name="쉼표 [0] 2" xfId="216"/>
    <cellStyle name="쉼표 [0] 2 2" xfId="2"/>
    <cellStyle name="쉼표 [0] 3" xfId="217"/>
    <cellStyle name="쉼표 [0] 4" xfId="359"/>
    <cellStyle name="쉼표 [0] 5" xfId="218"/>
    <cellStyle name="스타일 1" xfId="219"/>
    <cellStyle name="스타일 2" xfId="220"/>
    <cellStyle name="안건회계법인" xfId="221"/>
    <cellStyle name="자리수" xfId="222"/>
    <cellStyle name="자리수0" xfId="223"/>
    <cellStyle name="지정되지 않음" xfId="224"/>
    <cellStyle name="콤" xfId="225"/>
    <cellStyle name="콤 2" xfId="353"/>
    <cellStyle name="콤마 [" xfId="226"/>
    <cellStyle name="콤마 [ 2" xfId="354"/>
    <cellStyle name="콤마 [#]" xfId="227"/>
    <cellStyle name="콤마 []" xfId="228"/>
    <cellStyle name="콤마 [0]" xfId="229"/>
    <cellStyle name="콤마 [2]" xfId="230"/>
    <cellStyle name="콤마 [금액]" xfId="231"/>
    <cellStyle name="콤마 [소수]" xfId="232"/>
    <cellStyle name="콤마 [수량]" xfId="233"/>
    <cellStyle name="콤마 1" xfId="234"/>
    <cellStyle name="콤마[ ]" xfId="235"/>
    <cellStyle name="콤마[*]" xfId="236"/>
    <cellStyle name="콤마[.]" xfId="237"/>
    <cellStyle name="콤마[0]" xfId="238"/>
    <cellStyle name="콤마_  종  합  " xfId="239"/>
    <cellStyle name="통" xfId="240"/>
    <cellStyle name="통 2" xfId="355"/>
    <cellStyle name="통화 [" xfId="241"/>
    <cellStyle name="통화 [ 2" xfId="356"/>
    <cellStyle name="퍼센트" xfId="242"/>
    <cellStyle name="표" xfId="243"/>
    <cellStyle name="표 2" xfId="357"/>
    <cellStyle name="표준" xfId="0" builtinId="0"/>
    <cellStyle name="표준 2" xfId="244"/>
    <cellStyle name="표준 3" xfId="245"/>
    <cellStyle name="표준 4" xfId="246"/>
    <cellStyle name="표준 5" xfId="358"/>
    <cellStyle name="표준_2005침구류 세탁소요량 파악" xfId="1"/>
    <cellStyle name="標準_Akia(F）-8" xfId="247"/>
    <cellStyle name="표준1" xfId="248"/>
    <cellStyle name="표준2" xfId="249"/>
    <cellStyle name="합산" xfId="250"/>
    <cellStyle name="화폐기호" xfId="251"/>
    <cellStyle name="화폐기호0" xfId="25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Q49"/>
  <sheetViews>
    <sheetView tabSelected="1" view="pageBreakPreview" zoomScale="85" zoomScaleNormal="85" zoomScaleSheetLayoutView="85" workbookViewId="0">
      <selection activeCell="F6" sqref="F6"/>
    </sheetView>
  </sheetViews>
  <sheetFormatPr defaultRowHeight="14.25"/>
  <cols>
    <col min="1" max="1" width="7.21875" customWidth="1"/>
    <col min="2" max="2" width="29.6640625" customWidth="1"/>
    <col min="3" max="3" width="15.6640625" style="13" customWidth="1"/>
    <col min="4" max="4" width="14.88671875" style="26" customWidth="1"/>
    <col min="5" max="5" width="14.88671875" customWidth="1"/>
    <col min="6" max="6" width="18.5546875" customWidth="1"/>
    <col min="7" max="8" width="14.88671875" customWidth="1"/>
    <col min="9" max="9" width="15.5546875" customWidth="1"/>
    <col min="10" max="10" width="16.77734375" customWidth="1"/>
  </cols>
  <sheetData>
    <row r="1" spans="1:251" ht="54" customHeight="1">
      <c r="A1" s="51" t="s">
        <v>30</v>
      </c>
      <c r="B1" s="51"/>
      <c r="C1" s="51"/>
      <c r="D1" s="51"/>
      <c r="E1" s="51"/>
      <c r="F1" s="51"/>
      <c r="G1" s="51"/>
      <c r="H1" s="51"/>
      <c r="I1" s="51"/>
      <c r="J1" s="22"/>
      <c r="K1" s="22"/>
      <c r="L1" s="22"/>
    </row>
    <row r="2" spans="1:251" ht="22.5" customHeight="1">
      <c r="A2" s="1" t="s">
        <v>0</v>
      </c>
      <c r="B2" s="2"/>
      <c r="C2" s="10"/>
      <c r="D2" s="23"/>
      <c r="E2" s="4"/>
      <c r="F2" s="4"/>
      <c r="G2" s="4"/>
      <c r="H2" s="4"/>
      <c r="I2" s="4"/>
      <c r="J2" s="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spans="1:251" ht="22.5" customHeight="1">
      <c r="A3" s="6" t="s">
        <v>31</v>
      </c>
      <c r="B3" s="6"/>
      <c r="C3" s="11"/>
      <c r="D3" s="23"/>
      <c r="E3" s="4"/>
      <c r="F3" s="4"/>
      <c r="G3" s="4"/>
      <c r="H3" s="4"/>
      <c r="I3" s="4"/>
      <c r="J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</row>
    <row r="4" spans="1:251" ht="22.5" customHeight="1">
      <c r="A4" s="7" t="s">
        <v>11</v>
      </c>
      <c r="B4" s="7"/>
      <c r="C4" s="12"/>
      <c r="D4" s="23"/>
      <c r="E4" s="4"/>
      <c r="F4" s="4"/>
      <c r="G4" s="4"/>
      <c r="H4" s="4"/>
      <c r="I4" s="4"/>
      <c r="J4" s="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spans="1:251" ht="22.5" customHeight="1">
      <c r="A5" s="7" t="s">
        <v>10</v>
      </c>
      <c r="B5" s="7"/>
      <c r="C5" s="12"/>
      <c r="D5" s="24"/>
      <c r="E5" s="7"/>
      <c r="F5" s="35"/>
      <c r="G5" s="7"/>
      <c r="H5" s="7"/>
      <c r="I5" s="7"/>
      <c r="J5" s="3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</row>
    <row r="6" spans="1:251" ht="24.75" customHeight="1">
      <c r="A6" s="14" t="s">
        <v>12</v>
      </c>
      <c r="B6" s="14"/>
      <c r="C6" s="14"/>
      <c r="D6" s="25"/>
      <c r="E6" s="14"/>
      <c r="F6" s="14"/>
      <c r="I6" s="14"/>
    </row>
    <row r="7" spans="1:251" ht="11.25" customHeight="1" thickBot="1">
      <c r="A7" s="7"/>
      <c r="B7" s="7"/>
      <c r="C7" s="12"/>
      <c r="D7" s="24"/>
      <c r="E7" s="7"/>
      <c r="F7" s="7"/>
      <c r="G7" s="7"/>
      <c r="H7" s="7"/>
      <c r="I7" s="7"/>
      <c r="J7" s="7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</row>
    <row r="8" spans="1:251" ht="20.25" customHeight="1" thickTop="1">
      <c r="A8" s="57" t="s">
        <v>2</v>
      </c>
      <c r="B8" s="60" t="s">
        <v>1</v>
      </c>
      <c r="C8" s="63" t="s">
        <v>9</v>
      </c>
      <c r="D8" s="77" t="s">
        <v>7</v>
      </c>
      <c r="E8" s="66" t="s">
        <v>8</v>
      </c>
      <c r="F8" s="66" t="s">
        <v>4</v>
      </c>
      <c r="G8" s="71" t="s">
        <v>29</v>
      </c>
      <c r="H8" s="74" t="s">
        <v>5</v>
      </c>
      <c r="I8" s="54" t="s">
        <v>6</v>
      </c>
      <c r="J8" s="5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</row>
    <row r="9" spans="1:251" ht="20.25" customHeight="1">
      <c r="A9" s="58"/>
      <c r="B9" s="61"/>
      <c r="C9" s="64"/>
      <c r="D9" s="78"/>
      <c r="E9" s="67"/>
      <c r="F9" s="69"/>
      <c r="G9" s="72"/>
      <c r="H9" s="75"/>
      <c r="I9" s="55"/>
      <c r="J9" s="5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</row>
    <row r="10" spans="1:251" ht="20.25" customHeight="1" thickBot="1">
      <c r="A10" s="59"/>
      <c r="B10" s="62"/>
      <c r="C10" s="65"/>
      <c r="D10" s="79"/>
      <c r="E10" s="68"/>
      <c r="F10" s="70"/>
      <c r="G10" s="73"/>
      <c r="H10" s="76"/>
      <c r="I10" s="56"/>
      <c r="J10" s="5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</row>
    <row r="11" spans="1:251" s="15" customFormat="1" ht="24.75" customHeight="1" thickTop="1">
      <c r="A11" s="36">
        <v>1</v>
      </c>
      <c r="B11" s="41" t="s">
        <v>13</v>
      </c>
      <c r="C11" s="44" t="s">
        <v>22</v>
      </c>
      <c r="D11" s="48">
        <v>11000</v>
      </c>
      <c r="E11" s="47">
        <v>3200</v>
      </c>
      <c r="F11" s="37">
        <f>D11*E11</f>
        <v>35200000</v>
      </c>
      <c r="G11" s="38">
        <f t="shared" ref="G11:G19" si="0">E11/$E$20</f>
        <v>0.13617021276595745</v>
      </c>
      <c r="H11" s="39">
        <f t="shared" ref="H11:H19" si="1">ROUNDDOWN(G11*$H$20,-1)</f>
        <v>0</v>
      </c>
      <c r="I11" s="40">
        <f t="shared" ref="I11:I19" si="2">D11*H11</f>
        <v>0</v>
      </c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</row>
    <row r="12" spans="1:251" s="15" customFormat="1" ht="24.75" customHeight="1">
      <c r="A12" s="36">
        <v>2</v>
      </c>
      <c r="B12" s="42" t="s">
        <v>14</v>
      </c>
      <c r="C12" s="45" t="s">
        <v>23</v>
      </c>
      <c r="D12" s="50">
        <v>11000</v>
      </c>
      <c r="E12" s="49">
        <v>900</v>
      </c>
      <c r="F12" s="27">
        <f t="shared" ref="F12:F19" si="3">D12*E12</f>
        <v>9900000</v>
      </c>
      <c r="G12" s="29">
        <f t="shared" si="0"/>
        <v>3.8297872340425532E-2</v>
      </c>
      <c r="H12" s="20">
        <f t="shared" si="1"/>
        <v>0</v>
      </c>
      <c r="I12" s="21">
        <f t="shared" si="2"/>
        <v>0</v>
      </c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</row>
    <row r="13" spans="1:251" s="15" customFormat="1" ht="24.75" customHeight="1">
      <c r="A13" s="36">
        <v>3</v>
      </c>
      <c r="B13" s="42" t="s">
        <v>15</v>
      </c>
      <c r="C13" s="45" t="s">
        <v>24</v>
      </c>
      <c r="D13" s="50">
        <v>11000</v>
      </c>
      <c r="E13" s="49">
        <v>2900</v>
      </c>
      <c r="F13" s="27">
        <f t="shared" si="3"/>
        <v>31900000</v>
      </c>
      <c r="G13" s="29">
        <f t="shared" si="0"/>
        <v>0.12340425531914893</v>
      </c>
      <c r="H13" s="20">
        <f t="shared" si="1"/>
        <v>0</v>
      </c>
      <c r="I13" s="21">
        <f t="shared" si="2"/>
        <v>0</v>
      </c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</row>
    <row r="14" spans="1:251" s="15" customFormat="1" ht="24.75" customHeight="1">
      <c r="A14" s="36">
        <v>4</v>
      </c>
      <c r="B14" s="42" t="s">
        <v>16</v>
      </c>
      <c r="C14" s="45"/>
      <c r="D14" s="50">
        <v>7000</v>
      </c>
      <c r="E14" s="49">
        <v>900</v>
      </c>
      <c r="F14" s="27">
        <f t="shared" si="3"/>
        <v>6300000</v>
      </c>
      <c r="G14" s="29">
        <f t="shared" si="0"/>
        <v>3.8297872340425532E-2</v>
      </c>
      <c r="H14" s="20">
        <f t="shared" si="1"/>
        <v>0</v>
      </c>
      <c r="I14" s="21">
        <f t="shared" si="2"/>
        <v>0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</row>
    <row r="15" spans="1:251" s="15" customFormat="1" ht="24.75" customHeight="1">
      <c r="A15" s="36">
        <v>5</v>
      </c>
      <c r="B15" s="42" t="s">
        <v>17</v>
      </c>
      <c r="C15" s="45" t="s">
        <v>25</v>
      </c>
      <c r="D15" s="50">
        <v>300</v>
      </c>
      <c r="E15" s="49">
        <v>1600</v>
      </c>
      <c r="F15" s="27">
        <f t="shared" si="3"/>
        <v>480000</v>
      </c>
      <c r="G15" s="29">
        <f t="shared" si="0"/>
        <v>6.8085106382978725E-2</v>
      </c>
      <c r="H15" s="20">
        <f t="shared" si="1"/>
        <v>0</v>
      </c>
      <c r="I15" s="21">
        <f t="shared" si="2"/>
        <v>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</row>
    <row r="16" spans="1:251" s="15" customFormat="1" ht="24.75" customHeight="1">
      <c r="A16" s="36">
        <v>6</v>
      </c>
      <c r="B16" s="42" t="s">
        <v>18</v>
      </c>
      <c r="C16" s="45" t="s">
        <v>26</v>
      </c>
      <c r="D16" s="50">
        <v>500</v>
      </c>
      <c r="E16" s="49">
        <v>5000</v>
      </c>
      <c r="F16" s="27">
        <f t="shared" si="3"/>
        <v>2500000</v>
      </c>
      <c r="G16" s="29">
        <f t="shared" si="0"/>
        <v>0.21276595744680851</v>
      </c>
      <c r="H16" s="20">
        <f t="shared" si="1"/>
        <v>0</v>
      </c>
      <c r="I16" s="21">
        <f t="shared" si="2"/>
        <v>0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</row>
    <row r="17" spans="1:251" s="15" customFormat="1" ht="24.75" customHeight="1">
      <c r="A17" s="36">
        <v>7</v>
      </c>
      <c r="B17" s="42" t="s">
        <v>19</v>
      </c>
      <c r="C17" s="45" t="s">
        <v>24</v>
      </c>
      <c r="D17" s="50">
        <v>500</v>
      </c>
      <c r="E17" s="49">
        <v>3000</v>
      </c>
      <c r="F17" s="27">
        <f t="shared" si="3"/>
        <v>1500000</v>
      </c>
      <c r="G17" s="29">
        <f t="shared" si="0"/>
        <v>0.1276595744680851</v>
      </c>
      <c r="H17" s="20">
        <f t="shared" si="1"/>
        <v>0</v>
      </c>
      <c r="I17" s="21">
        <f t="shared" si="2"/>
        <v>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</row>
    <row r="18" spans="1:251" s="15" customFormat="1" ht="24.75" customHeight="1">
      <c r="A18" s="36">
        <v>8</v>
      </c>
      <c r="B18" s="42" t="s">
        <v>20</v>
      </c>
      <c r="C18" s="45" t="s">
        <v>27</v>
      </c>
      <c r="D18" s="50">
        <v>500</v>
      </c>
      <c r="E18" s="49">
        <v>1000</v>
      </c>
      <c r="F18" s="27">
        <f t="shared" si="3"/>
        <v>500000</v>
      </c>
      <c r="G18" s="29">
        <f t="shared" si="0"/>
        <v>4.2553191489361701E-2</v>
      </c>
      <c r="H18" s="20">
        <f t="shared" si="1"/>
        <v>0</v>
      </c>
      <c r="I18" s="21">
        <f t="shared" si="2"/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</row>
    <row r="19" spans="1:251" s="15" customFormat="1" ht="24.75" customHeight="1" thickBot="1">
      <c r="A19" s="36">
        <v>9</v>
      </c>
      <c r="B19" s="43" t="s">
        <v>21</v>
      </c>
      <c r="C19" s="46" t="s">
        <v>28</v>
      </c>
      <c r="D19" s="50">
        <v>500</v>
      </c>
      <c r="E19" s="49">
        <v>5000</v>
      </c>
      <c r="F19" s="27">
        <f t="shared" si="3"/>
        <v>2500000</v>
      </c>
      <c r="G19" s="29">
        <f t="shared" si="0"/>
        <v>0.21276595744680851</v>
      </c>
      <c r="H19" s="20">
        <f t="shared" si="1"/>
        <v>0</v>
      </c>
      <c r="I19" s="21">
        <f t="shared" si="2"/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</row>
    <row r="20" spans="1:251" s="15" customFormat="1" ht="33" customHeight="1" thickBot="1">
      <c r="A20" s="52" t="s">
        <v>3</v>
      </c>
      <c r="B20" s="53"/>
      <c r="C20" s="53"/>
      <c r="D20" s="28">
        <f>SUM(D11:D19)</f>
        <v>42300</v>
      </c>
      <c r="E20" s="19">
        <f>SUM(E11:E19)</f>
        <v>23500</v>
      </c>
      <c r="F20" s="19">
        <f>SUM(F11:F19)</f>
        <v>90780000</v>
      </c>
      <c r="G20" s="32">
        <f>SUM(G11:G19)</f>
        <v>0.99999999999999989</v>
      </c>
      <c r="H20" s="34"/>
      <c r="I20" s="33">
        <f>SUM(I11:I19)</f>
        <v>0</v>
      </c>
      <c r="J20" s="18"/>
    </row>
    <row r="22" spans="1:251">
      <c r="E22" s="9"/>
      <c r="F22" s="9"/>
      <c r="I22" s="9"/>
    </row>
    <row r="25" spans="1:251">
      <c r="E25" s="30"/>
    </row>
    <row r="26" spans="1:251">
      <c r="E26" s="30"/>
    </row>
    <row r="27" spans="1:251">
      <c r="E27" s="30"/>
    </row>
    <row r="28" spans="1:251">
      <c r="E28" s="30"/>
    </row>
    <row r="29" spans="1:251">
      <c r="E29" s="30"/>
    </row>
    <row r="30" spans="1:251">
      <c r="E30" s="30"/>
    </row>
    <row r="31" spans="1:251">
      <c r="E31" s="30"/>
    </row>
    <row r="32" spans="1:251">
      <c r="E32" s="30"/>
    </row>
    <row r="33" spans="5:5">
      <c r="E33" s="30"/>
    </row>
    <row r="34" spans="5:5">
      <c r="E34" s="30"/>
    </row>
    <row r="35" spans="5:5">
      <c r="E35" s="30"/>
    </row>
    <row r="36" spans="5:5">
      <c r="E36" s="30"/>
    </row>
    <row r="37" spans="5:5">
      <c r="E37" s="30"/>
    </row>
    <row r="38" spans="5:5">
      <c r="E38" s="30"/>
    </row>
    <row r="39" spans="5:5">
      <c r="E39" s="30"/>
    </row>
    <row r="40" spans="5:5">
      <c r="E40" s="30"/>
    </row>
    <row r="41" spans="5:5">
      <c r="E41" s="30"/>
    </row>
    <row r="42" spans="5:5">
      <c r="E42" s="30"/>
    </row>
    <row r="43" spans="5:5">
      <c r="E43" s="30"/>
    </row>
    <row r="44" spans="5:5">
      <c r="E44" s="30"/>
    </row>
    <row r="45" spans="5:5">
      <c r="E45" s="30"/>
    </row>
    <row r="46" spans="5:5">
      <c r="E46" s="30"/>
    </row>
    <row r="47" spans="5:5">
      <c r="E47" s="30"/>
    </row>
    <row r="48" spans="5:5">
      <c r="E48" s="30"/>
    </row>
    <row r="49" spans="5:6">
      <c r="E49" s="30"/>
      <c r="F49" s="31"/>
    </row>
  </sheetData>
  <mergeCells count="11">
    <mergeCell ref="A1:I1"/>
    <mergeCell ref="A20:C20"/>
    <mergeCell ref="I8:I10"/>
    <mergeCell ref="A8:A10"/>
    <mergeCell ref="B8:B10"/>
    <mergeCell ref="C8:C10"/>
    <mergeCell ref="E8:E10"/>
    <mergeCell ref="F8:F10"/>
    <mergeCell ref="G8:G10"/>
    <mergeCell ref="H8:H10"/>
    <mergeCell ref="D8:D10"/>
  </mergeCells>
  <phoneticPr fontId="67" type="noConversion"/>
  <printOptions horizontalCentered="1" verticalCentered="1"/>
  <pageMargins left="0.19685039370078741" right="0.19685039370078741" top="0.19685039370078741" bottom="0.19685039370078741" header="0.31496062992125984" footer="0.15748031496062992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1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세탁배분율표</vt:lpstr>
      <vt:lpstr>세탁배분율표!Print_Area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최승훈</dc:creator>
  <cp:lastModifiedBy>교육운영</cp:lastModifiedBy>
  <cp:revision>3</cp:revision>
  <cp:lastPrinted>2024-12-18T00:38:43Z</cp:lastPrinted>
  <dcterms:created xsi:type="dcterms:W3CDTF">2016-08-01T02:23:28Z</dcterms:created>
  <dcterms:modified xsi:type="dcterms:W3CDTF">2024-12-18T00:40:18Z</dcterms:modified>
</cp:coreProperties>
</file>